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Itsuokor\Desktop\Working Documents\2026 - 2027\"/>
    </mc:Choice>
  </mc:AlternateContent>
  <xr:revisionPtr revIDLastSave="0" documentId="8_{C8C1F8A1-7C45-468C-8879-0AE3326A47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- Staff" sheetId="1" r:id="rId1"/>
    <sheet name="©" sheetId="2" r:id="rId2"/>
    <sheet name="Calendar - Parents" sheetId="3" r:id="rId3"/>
  </sheets>
  <definedNames>
    <definedName name="_xlnm.Print_Area" localSheetId="2">'Calendar - Parents'!$A$1:$AB$58</definedName>
    <definedName name="_xlnm.Print_Area" localSheetId="0">'Calendar- Staff'!$A$1:$AB$58</definedName>
    <definedName name="valuevx">42.314159</definedName>
    <definedName name="vertex42_copyright" hidden="1">"© 2013-2019 Vertex42 LLC"</definedName>
    <definedName name="vertex42_id" hidden="1">"yearly-calendar-notes-landscape.xlsx"</definedName>
    <definedName name="vertex42_title" hidden="1">"Yearly Calendar Template with Notes - Landscape"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37" i="3" l="1"/>
  <c r="W37" i="3"/>
  <c r="V37" i="3"/>
  <c r="U37" i="3"/>
  <c r="T37" i="3"/>
  <c r="S37" i="3"/>
  <c r="R37" i="3"/>
  <c r="P37" i="3"/>
  <c r="O37" i="3"/>
  <c r="N37" i="3"/>
  <c r="M37" i="3"/>
  <c r="L37" i="3"/>
  <c r="K37" i="3"/>
  <c r="J37" i="3"/>
  <c r="H37" i="3"/>
  <c r="G37" i="3"/>
  <c r="F37" i="3"/>
  <c r="E37" i="3"/>
  <c r="D37" i="3"/>
  <c r="C37" i="3"/>
  <c r="B37" i="3"/>
  <c r="X28" i="3"/>
  <c r="W28" i="3"/>
  <c r="V28" i="3"/>
  <c r="U28" i="3"/>
  <c r="T28" i="3"/>
  <c r="S28" i="3"/>
  <c r="R28" i="3"/>
  <c r="P28" i="3"/>
  <c r="O28" i="3"/>
  <c r="N28" i="3"/>
  <c r="M28" i="3"/>
  <c r="L28" i="3"/>
  <c r="K28" i="3"/>
  <c r="J28" i="3"/>
  <c r="H28" i="3"/>
  <c r="G28" i="3"/>
  <c r="F28" i="3"/>
  <c r="E28" i="3"/>
  <c r="D28" i="3"/>
  <c r="C28" i="3"/>
  <c r="B28" i="3"/>
  <c r="X19" i="3"/>
  <c r="W19" i="3"/>
  <c r="V19" i="3"/>
  <c r="U19" i="3"/>
  <c r="T19" i="3"/>
  <c r="S19" i="3"/>
  <c r="R19" i="3"/>
  <c r="P19" i="3"/>
  <c r="O19" i="3"/>
  <c r="N19" i="3"/>
  <c r="M19" i="3"/>
  <c r="L19" i="3"/>
  <c r="K19" i="3"/>
  <c r="J19" i="3"/>
  <c r="H19" i="3"/>
  <c r="G19" i="3"/>
  <c r="F19" i="3"/>
  <c r="E19" i="3"/>
  <c r="D19" i="3"/>
  <c r="C19" i="3"/>
  <c r="B19" i="3"/>
  <c r="X10" i="3"/>
  <c r="W10" i="3"/>
  <c r="V10" i="3"/>
  <c r="U10" i="3"/>
  <c r="T10" i="3"/>
  <c r="S10" i="3"/>
  <c r="R10" i="3"/>
  <c r="P10" i="3"/>
  <c r="O10" i="3"/>
  <c r="N10" i="3"/>
  <c r="M10" i="3"/>
  <c r="L10" i="3"/>
  <c r="K10" i="3"/>
  <c r="J10" i="3"/>
  <c r="H10" i="3"/>
  <c r="G10" i="3"/>
  <c r="F10" i="3"/>
  <c r="E10" i="3"/>
  <c r="D10" i="3"/>
  <c r="C10" i="3"/>
  <c r="B10" i="3"/>
  <c r="B9" i="3"/>
  <c r="J9" i="3" s="1"/>
  <c r="B8" i="3"/>
  <c r="B8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J37" i="1"/>
  <c r="H37" i="1"/>
  <c r="G37" i="1"/>
  <c r="F37" i="1"/>
  <c r="E37" i="1"/>
  <c r="D37" i="1"/>
  <c r="C37" i="1"/>
  <c r="B37" i="1"/>
  <c r="X28" i="1"/>
  <c r="W28" i="1"/>
  <c r="V28" i="1"/>
  <c r="U28" i="1"/>
  <c r="T28" i="1"/>
  <c r="S28" i="1"/>
  <c r="R28" i="1"/>
  <c r="P28" i="1"/>
  <c r="O28" i="1"/>
  <c r="N28" i="1"/>
  <c r="M28" i="1"/>
  <c r="L28" i="1"/>
  <c r="K28" i="1"/>
  <c r="J28" i="1"/>
  <c r="H28" i="1"/>
  <c r="G28" i="1"/>
  <c r="F28" i="1"/>
  <c r="E28" i="1"/>
  <c r="D28" i="1"/>
  <c r="C28" i="1"/>
  <c r="B28" i="1"/>
  <c r="H19" i="1"/>
  <c r="G19" i="1"/>
  <c r="F19" i="1"/>
  <c r="E19" i="1"/>
  <c r="D19" i="1"/>
  <c r="C19" i="1"/>
  <c r="B19" i="1"/>
  <c r="P19" i="1"/>
  <c r="O19" i="1"/>
  <c r="N19" i="1"/>
  <c r="M19" i="1"/>
  <c r="L19" i="1"/>
  <c r="K19" i="1"/>
  <c r="J19" i="1"/>
  <c r="X19" i="1"/>
  <c r="W19" i="1"/>
  <c r="V19" i="1"/>
  <c r="U19" i="1"/>
  <c r="T19" i="1"/>
  <c r="S19" i="1"/>
  <c r="R19" i="1"/>
  <c r="X10" i="1"/>
  <c r="W10" i="1"/>
  <c r="V10" i="1"/>
  <c r="U10" i="1"/>
  <c r="T10" i="1"/>
  <c r="S10" i="1"/>
  <c r="R10" i="1"/>
  <c r="K10" i="1"/>
  <c r="J11" i="3" l="1"/>
  <c r="K11" i="3" s="1"/>
  <c r="L11" i="3" s="1"/>
  <c r="M11" i="3" s="1"/>
  <c r="N11" i="3" s="1"/>
  <c r="O11" i="3" s="1"/>
  <c r="P11" i="3" s="1"/>
  <c r="J12" i="3" s="1"/>
  <c r="K12" i="3" s="1"/>
  <c r="L12" i="3" s="1"/>
  <c r="M12" i="3" s="1"/>
  <c r="N12" i="3" s="1"/>
  <c r="O12" i="3" s="1"/>
  <c r="P12" i="3" s="1"/>
  <c r="J13" i="3" s="1"/>
  <c r="K13" i="3" s="1"/>
  <c r="L13" i="3" s="1"/>
  <c r="M13" i="3" s="1"/>
  <c r="N13" i="3" s="1"/>
  <c r="O13" i="3" s="1"/>
  <c r="P13" i="3" s="1"/>
  <c r="J14" i="3" s="1"/>
  <c r="K14" i="3" s="1"/>
  <c r="L14" i="3" s="1"/>
  <c r="M14" i="3" s="1"/>
  <c r="N14" i="3" s="1"/>
  <c r="O14" i="3" s="1"/>
  <c r="P14" i="3" s="1"/>
  <c r="J15" i="3" s="1"/>
  <c r="K15" i="3" s="1"/>
  <c r="L15" i="3" s="1"/>
  <c r="M15" i="3" s="1"/>
  <c r="N15" i="3" s="1"/>
  <c r="O15" i="3" s="1"/>
  <c r="P15" i="3" s="1"/>
  <c r="J16" i="3" s="1"/>
  <c r="K16" i="3" s="1"/>
  <c r="L16" i="3" s="1"/>
  <c r="M16" i="3" s="1"/>
  <c r="N16" i="3" s="1"/>
  <c r="O16" i="3" s="1"/>
  <c r="P16" i="3" s="1"/>
  <c r="R9" i="3"/>
  <c r="B11" i="3"/>
  <c r="C11" i="3" s="1"/>
  <c r="D11" i="3" s="1"/>
  <c r="E11" i="3" s="1"/>
  <c r="F11" i="3" s="1"/>
  <c r="G11" i="3" s="1"/>
  <c r="H11" i="3" s="1"/>
  <c r="B12" i="3" s="1"/>
  <c r="C12" i="3" s="1"/>
  <c r="D12" i="3" s="1"/>
  <c r="E12" i="3" s="1"/>
  <c r="F12" i="3" s="1"/>
  <c r="G12" i="3" s="1"/>
  <c r="H12" i="3" s="1"/>
  <c r="B13" i="3" s="1"/>
  <c r="C13" i="3" s="1"/>
  <c r="D13" i="3" s="1"/>
  <c r="E13" i="3" s="1"/>
  <c r="F13" i="3" s="1"/>
  <c r="G13" i="3" s="1"/>
  <c r="H13" i="3" s="1"/>
  <c r="B14" i="3" s="1"/>
  <c r="C14" i="3" s="1"/>
  <c r="D14" i="3" s="1"/>
  <c r="E14" i="3" s="1"/>
  <c r="F14" i="3" s="1"/>
  <c r="G14" i="3" s="1"/>
  <c r="H14" i="3" s="1"/>
  <c r="B15" i="3" s="1"/>
  <c r="C15" i="3" s="1"/>
  <c r="D15" i="3" s="1"/>
  <c r="E15" i="3" s="1"/>
  <c r="F15" i="3" s="1"/>
  <c r="G15" i="3" s="1"/>
  <c r="H15" i="3" s="1"/>
  <c r="B16" i="3" s="1"/>
  <c r="C16" i="3" s="1"/>
  <c r="D16" i="3" s="1"/>
  <c r="E16" i="3" s="1"/>
  <c r="F16" i="3" s="1"/>
  <c r="G16" i="3" s="1"/>
  <c r="H16" i="3" s="1"/>
  <c r="P10" i="1"/>
  <c r="O10" i="1"/>
  <c r="N10" i="1"/>
  <c r="M10" i="1"/>
  <c r="L10" i="1"/>
  <c r="J10" i="1"/>
  <c r="D10" i="1"/>
  <c r="B10" i="1"/>
  <c r="H10" i="1"/>
  <c r="G10" i="1"/>
  <c r="F10" i="1"/>
  <c r="E10" i="1"/>
  <c r="C10" i="1"/>
  <c r="B18" i="3" l="1"/>
  <c r="R11" i="3"/>
  <c r="S11" i="3" s="1"/>
  <c r="T11" i="3" s="1"/>
  <c r="U11" i="3" s="1"/>
  <c r="V11" i="3" s="1"/>
  <c r="W11" i="3" s="1"/>
  <c r="X11" i="3" s="1"/>
  <c r="R12" i="3" s="1"/>
  <c r="S12" i="3" s="1"/>
  <c r="T12" i="3" s="1"/>
  <c r="U12" i="3" s="1"/>
  <c r="V12" i="3" s="1"/>
  <c r="W12" i="3" s="1"/>
  <c r="X12" i="3" s="1"/>
  <c r="R13" i="3" s="1"/>
  <c r="S13" i="3" s="1"/>
  <c r="T13" i="3" s="1"/>
  <c r="U13" i="3" s="1"/>
  <c r="V13" i="3" s="1"/>
  <c r="W13" i="3" s="1"/>
  <c r="X13" i="3" s="1"/>
  <c r="R14" i="3" s="1"/>
  <c r="S14" i="3" s="1"/>
  <c r="T14" i="3" s="1"/>
  <c r="U14" i="3" s="1"/>
  <c r="V14" i="3" s="1"/>
  <c r="W14" i="3" s="1"/>
  <c r="X14" i="3" s="1"/>
  <c r="R15" i="3" s="1"/>
  <c r="S15" i="3" s="1"/>
  <c r="T15" i="3" s="1"/>
  <c r="U15" i="3" s="1"/>
  <c r="V15" i="3" s="1"/>
  <c r="W15" i="3" s="1"/>
  <c r="X15" i="3" s="1"/>
  <c r="R16" i="3" s="1"/>
  <c r="S16" i="3" s="1"/>
  <c r="T16" i="3" s="1"/>
  <c r="U16" i="3" s="1"/>
  <c r="V16" i="3" s="1"/>
  <c r="W16" i="3" s="1"/>
  <c r="X16" i="3" s="1"/>
  <c r="B9" i="1"/>
  <c r="J18" i="3" l="1"/>
  <c r="B20" i="3"/>
  <c r="C20" i="3" s="1"/>
  <c r="D20" i="3" s="1"/>
  <c r="E20" i="3" s="1"/>
  <c r="F20" i="3" s="1"/>
  <c r="G20" i="3" s="1"/>
  <c r="H20" i="3" s="1"/>
  <c r="B21" i="3" s="1"/>
  <c r="C21" i="3" s="1"/>
  <c r="D21" i="3" s="1"/>
  <c r="E21" i="3" s="1"/>
  <c r="F21" i="3" s="1"/>
  <c r="G21" i="3" s="1"/>
  <c r="H21" i="3" s="1"/>
  <c r="B22" i="3" s="1"/>
  <c r="C22" i="3" s="1"/>
  <c r="D22" i="3" s="1"/>
  <c r="E22" i="3" s="1"/>
  <c r="F22" i="3" s="1"/>
  <c r="G22" i="3" s="1"/>
  <c r="H22" i="3" s="1"/>
  <c r="B23" i="3" s="1"/>
  <c r="D23" i="3" s="1"/>
  <c r="E23" i="3" s="1"/>
  <c r="F23" i="3" s="1"/>
  <c r="G23" i="3" s="1"/>
  <c r="H23" i="3" s="1"/>
  <c r="B24" i="3" s="1"/>
  <c r="C24" i="3" s="1"/>
  <c r="D24" i="3" s="1"/>
  <c r="E24" i="3" s="1"/>
  <c r="F24" i="3" s="1"/>
  <c r="G24" i="3" s="1"/>
  <c r="H24" i="3" s="1"/>
  <c r="B25" i="3" s="1"/>
  <c r="C25" i="3" s="1"/>
  <c r="D25" i="3" s="1"/>
  <c r="E25" i="3" s="1"/>
  <c r="F25" i="3" s="1"/>
  <c r="G25" i="3" s="1"/>
  <c r="H25" i="3" s="1"/>
  <c r="J9" i="1"/>
  <c r="B11" i="1"/>
  <c r="C11" i="1" s="1"/>
  <c r="D11" i="1" s="1"/>
  <c r="E11" i="1" s="1"/>
  <c r="F11" i="1" s="1"/>
  <c r="G11" i="1" s="1"/>
  <c r="H11" i="1" s="1"/>
  <c r="B12" i="1" s="1"/>
  <c r="C12" i="1" s="1"/>
  <c r="D12" i="1" s="1"/>
  <c r="E12" i="1" s="1"/>
  <c r="F12" i="1" s="1"/>
  <c r="G12" i="1" s="1"/>
  <c r="H12" i="1" s="1"/>
  <c r="B13" i="1" s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J20" i="3" l="1"/>
  <c r="K20" i="3" s="1"/>
  <c r="L20" i="3" s="1"/>
  <c r="M20" i="3" s="1"/>
  <c r="N20" i="3" s="1"/>
  <c r="O20" i="3" s="1"/>
  <c r="P20" i="3" s="1"/>
  <c r="J21" i="3" s="1"/>
  <c r="K21" i="3" s="1"/>
  <c r="L21" i="3" s="1"/>
  <c r="M21" i="3" s="1"/>
  <c r="N21" i="3" s="1"/>
  <c r="O21" i="3" s="1"/>
  <c r="P21" i="3" s="1"/>
  <c r="J22" i="3" s="1"/>
  <c r="K22" i="3" s="1"/>
  <c r="L22" i="3" s="1"/>
  <c r="M22" i="3" s="1"/>
  <c r="N22" i="3" s="1"/>
  <c r="O22" i="3" s="1"/>
  <c r="P22" i="3" s="1"/>
  <c r="J23" i="3" s="1"/>
  <c r="K23" i="3" s="1"/>
  <c r="L23" i="3" s="1"/>
  <c r="M23" i="3" s="1"/>
  <c r="N23" i="3" s="1"/>
  <c r="O23" i="3" s="1"/>
  <c r="P23" i="3" s="1"/>
  <c r="J24" i="3" s="1"/>
  <c r="K24" i="3" s="1"/>
  <c r="L24" i="3" s="1"/>
  <c r="M24" i="3" s="1"/>
  <c r="N24" i="3" s="1"/>
  <c r="O24" i="3" s="1"/>
  <c r="P24" i="3" s="1"/>
  <c r="J25" i="3" s="1"/>
  <c r="K25" i="3" s="1"/>
  <c r="L25" i="3" s="1"/>
  <c r="M25" i="3" s="1"/>
  <c r="N25" i="3" s="1"/>
  <c r="O25" i="3" s="1"/>
  <c r="P25" i="3" s="1"/>
  <c r="R18" i="3"/>
  <c r="R9" i="1"/>
  <c r="J11" i="1"/>
  <c r="K11" i="1" s="1"/>
  <c r="L11" i="1" s="1"/>
  <c r="M11" i="1" s="1"/>
  <c r="N11" i="1" s="1"/>
  <c r="O11" i="1" s="1"/>
  <c r="P11" i="1" s="1"/>
  <c r="J12" i="1" s="1"/>
  <c r="K12" i="1" s="1"/>
  <c r="L12" i="1" s="1"/>
  <c r="M12" i="1" s="1"/>
  <c r="N12" i="1" s="1"/>
  <c r="O12" i="1" s="1"/>
  <c r="P12" i="1" s="1"/>
  <c r="J13" i="1" s="1"/>
  <c r="K13" i="1" s="1"/>
  <c r="L13" i="1" s="1"/>
  <c r="M13" i="1" s="1"/>
  <c r="N13" i="1" s="1"/>
  <c r="O13" i="1" s="1"/>
  <c r="P13" i="1" s="1"/>
  <c r="J14" i="1" s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R20" i="3" l="1"/>
  <c r="S20" i="3" s="1"/>
  <c r="T20" i="3" s="1"/>
  <c r="U20" i="3" s="1"/>
  <c r="V20" i="3" s="1"/>
  <c r="W20" i="3" s="1"/>
  <c r="X20" i="3" s="1"/>
  <c r="R21" i="3" s="1"/>
  <c r="S21" i="3" s="1"/>
  <c r="T21" i="3" s="1"/>
  <c r="U21" i="3" s="1"/>
  <c r="V21" i="3" s="1"/>
  <c r="W21" i="3" s="1"/>
  <c r="X21" i="3" s="1"/>
  <c r="R22" i="3" s="1"/>
  <c r="S22" i="3" s="1"/>
  <c r="T22" i="3" s="1"/>
  <c r="U22" i="3" s="1"/>
  <c r="V22" i="3" s="1"/>
  <c r="W22" i="3" s="1"/>
  <c r="X22" i="3" s="1"/>
  <c r="R23" i="3" s="1"/>
  <c r="S23" i="3" s="1"/>
  <c r="T23" i="3" s="1"/>
  <c r="U23" i="3" s="1"/>
  <c r="V23" i="3" s="1"/>
  <c r="W23" i="3" s="1"/>
  <c r="X23" i="3" s="1"/>
  <c r="R24" i="3" s="1"/>
  <c r="S24" i="3" s="1"/>
  <c r="T24" i="3" s="1"/>
  <c r="U24" i="3" s="1"/>
  <c r="V24" i="3" s="1"/>
  <c r="W24" i="3" s="1"/>
  <c r="X24" i="3" s="1"/>
  <c r="R25" i="3" s="1"/>
  <c r="S25" i="3" s="1"/>
  <c r="T25" i="3" s="1"/>
  <c r="U25" i="3" s="1"/>
  <c r="V25" i="3" s="1"/>
  <c r="W25" i="3" s="1"/>
  <c r="X25" i="3" s="1"/>
  <c r="B27" i="3"/>
  <c r="B18" i="1"/>
  <c r="J18" i="1" s="1"/>
  <c r="R18" i="1" s="1"/>
  <c r="B27" i="1" s="1"/>
  <c r="J27" i="1" s="1"/>
  <c r="R27" i="1" s="1"/>
  <c r="B36" i="1" s="1"/>
  <c r="J36" i="1" s="1"/>
  <c r="R36" i="1" s="1"/>
  <c r="R11" i="1"/>
  <c r="S11" i="1" s="1"/>
  <c r="T11" i="1" s="1"/>
  <c r="U11" i="1" s="1"/>
  <c r="V11" i="1" s="1"/>
  <c r="X11" i="1" s="1"/>
  <c r="R12" i="1" s="1"/>
  <c r="S12" i="1" s="1"/>
  <c r="T12" i="1" s="1"/>
  <c r="U12" i="1" s="1"/>
  <c r="V12" i="1" s="1"/>
  <c r="W12" i="1" s="1"/>
  <c r="X12" i="1" s="1"/>
  <c r="R13" i="1" s="1"/>
  <c r="S13" i="1" s="1"/>
  <c r="T13" i="1" s="1"/>
  <c r="U13" i="1" s="1"/>
  <c r="V13" i="1" s="1"/>
  <c r="W13" i="1" s="1"/>
  <c r="X13" i="1" s="1"/>
  <c r="R14" i="1" s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J27" i="3" l="1"/>
  <c r="B29" i="3"/>
  <c r="C29" i="3" s="1"/>
  <c r="D29" i="3" s="1"/>
  <c r="E29" i="3" s="1"/>
  <c r="F29" i="3" s="1"/>
  <c r="G29" i="3" s="1"/>
  <c r="H29" i="3" s="1"/>
  <c r="B30" i="3" s="1"/>
  <c r="C30" i="3" s="1"/>
  <c r="D30" i="3" s="1"/>
  <c r="E30" i="3" s="1"/>
  <c r="F30" i="3" s="1"/>
  <c r="G30" i="3" s="1"/>
  <c r="H30" i="3" s="1"/>
  <c r="B31" i="3" s="1"/>
  <c r="C31" i="3" s="1"/>
  <c r="D31" i="3" s="1"/>
  <c r="E31" i="3" s="1"/>
  <c r="F31" i="3" s="1"/>
  <c r="G31" i="3" s="1"/>
  <c r="H31" i="3" s="1"/>
  <c r="B32" i="3" s="1"/>
  <c r="C32" i="3" s="1"/>
  <c r="D32" i="3" s="1"/>
  <c r="E32" i="3" s="1"/>
  <c r="F32" i="3" s="1"/>
  <c r="G32" i="3" s="1"/>
  <c r="H32" i="3" s="1"/>
  <c r="B33" i="3" s="1"/>
  <c r="C33" i="3" s="1"/>
  <c r="D33" i="3" s="1"/>
  <c r="E33" i="3" s="1"/>
  <c r="F33" i="3" s="1"/>
  <c r="G33" i="3" s="1"/>
  <c r="H33" i="3" s="1"/>
  <c r="B34" i="3" s="1"/>
  <c r="C34" i="3" s="1"/>
  <c r="D34" i="3" s="1"/>
  <c r="E34" i="3" s="1"/>
  <c r="F34" i="3" s="1"/>
  <c r="G34" i="3" s="1"/>
  <c r="H34" i="3" s="1"/>
  <c r="B20" i="1"/>
  <c r="C20" i="1" s="1"/>
  <c r="D20" i="1" s="1"/>
  <c r="E20" i="1" s="1"/>
  <c r="F20" i="1" s="1"/>
  <c r="G20" i="1" s="1"/>
  <c r="H20" i="1" s="1"/>
  <c r="B21" i="1" s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J29" i="3" l="1"/>
  <c r="K29" i="3" s="1"/>
  <c r="L29" i="3" s="1"/>
  <c r="M29" i="3" s="1"/>
  <c r="N29" i="3" s="1"/>
  <c r="O29" i="3" s="1"/>
  <c r="P29" i="3" s="1"/>
  <c r="J30" i="3" s="1"/>
  <c r="L30" i="3" s="1"/>
  <c r="M30" i="3" s="1"/>
  <c r="N30" i="3" s="1"/>
  <c r="O30" i="3" s="1"/>
  <c r="P30" i="3" s="1"/>
  <c r="J31" i="3" s="1"/>
  <c r="K31" i="3" s="1"/>
  <c r="L31" i="3" s="1"/>
  <c r="M31" i="3" s="1"/>
  <c r="N31" i="3" s="1"/>
  <c r="O31" i="3" s="1"/>
  <c r="P31" i="3" s="1"/>
  <c r="J32" i="3" s="1"/>
  <c r="K32" i="3" s="1"/>
  <c r="L32" i="3" s="1"/>
  <c r="M32" i="3" s="1"/>
  <c r="N32" i="3" s="1"/>
  <c r="O32" i="3" s="1"/>
  <c r="P32" i="3" s="1"/>
  <c r="J33" i="3" s="1"/>
  <c r="K33" i="3" s="1"/>
  <c r="L33" i="3" s="1"/>
  <c r="M33" i="3" s="1"/>
  <c r="N33" i="3" s="1"/>
  <c r="O33" i="3" s="1"/>
  <c r="P33" i="3" s="1"/>
  <c r="J34" i="3" s="1"/>
  <c r="K34" i="3" s="1"/>
  <c r="L34" i="3" s="1"/>
  <c r="M34" i="3" s="1"/>
  <c r="N34" i="3" s="1"/>
  <c r="O34" i="3" s="1"/>
  <c r="P34" i="3" s="1"/>
  <c r="R27" i="3"/>
  <c r="J20" i="1"/>
  <c r="K20" i="1" s="1"/>
  <c r="L20" i="1" s="1"/>
  <c r="M20" i="1" s="1"/>
  <c r="N20" i="1" s="1"/>
  <c r="O20" i="1" s="1"/>
  <c r="P20" i="1" s="1"/>
  <c r="J21" i="1" s="1"/>
  <c r="K21" i="1" s="1"/>
  <c r="L21" i="1" s="1"/>
  <c r="M21" i="1" s="1"/>
  <c r="N21" i="1" s="1"/>
  <c r="O21" i="1" s="1"/>
  <c r="P21" i="1" s="1"/>
  <c r="J22" i="1" s="1"/>
  <c r="K22" i="1" s="1"/>
  <c r="L22" i="1" s="1"/>
  <c r="M22" i="1" s="1"/>
  <c r="N22" i="1" s="1"/>
  <c r="O22" i="1" s="1"/>
  <c r="P22" i="1" s="1"/>
  <c r="J23" i="1" s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B36" i="3" l="1"/>
  <c r="R29" i="3"/>
  <c r="S29" i="3" s="1"/>
  <c r="T29" i="3" s="1"/>
  <c r="U29" i="3" s="1"/>
  <c r="V29" i="3" s="1"/>
  <c r="W29" i="3" s="1"/>
  <c r="X29" i="3" s="1"/>
  <c r="R30" i="3" s="1"/>
  <c r="S30" i="3" s="1"/>
  <c r="T30" i="3" s="1"/>
  <c r="U30" i="3" s="1"/>
  <c r="V30" i="3" s="1"/>
  <c r="W30" i="3" s="1"/>
  <c r="X30" i="3" s="1"/>
  <c r="R31" i="3" s="1"/>
  <c r="S31" i="3" s="1"/>
  <c r="T31" i="3" s="1"/>
  <c r="U31" i="3" s="1"/>
  <c r="V31" i="3" s="1"/>
  <c r="W31" i="3" s="1"/>
  <c r="X31" i="3" s="1"/>
  <c r="R32" i="3" s="1"/>
  <c r="S32" i="3" s="1"/>
  <c r="T32" i="3" s="1"/>
  <c r="U32" i="3" s="1"/>
  <c r="V32" i="3" s="1"/>
  <c r="W32" i="3" s="1"/>
  <c r="X32" i="3" s="1"/>
  <c r="R33" i="3" s="1"/>
  <c r="S33" i="3" s="1"/>
  <c r="T33" i="3" s="1"/>
  <c r="U33" i="3" s="1"/>
  <c r="V33" i="3" s="1"/>
  <c r="W33" i="3" s="1"/>
  <c r="X33" i="3" s="1"/>
  <c r="R34" i="3" s="1"/>
  <c r="S34" i="3" s="1"/>
  <c r="T34" i="3" s="1"/>
  <c r="U34" i="3" s="1"/>
  <c r="V34" i="3" s="1"/>
  <c r="W34" i="3" s="1"/>
  <c r="X34" i="3" s="1"/>
  <c r="R20" i="1"/>
  <c r="S20" i="1" s="1"/>
  <c r="T20" i="1" s="1"/>
  <c r="U20" i="1" s="1"/>
  <c r="V20" i="1" s="1"/>
  <c r="W20" i="1" s="1"/>
  <c r="X20" i="1" s="1"/>
  <c r="R21" i="1" s="1"/>
  <c r="S21" i="1" s="1"/>
  <c r="T21" i="1" s="1"/>
  <c r="U21" i="1" s="1"/>
  <c r="V21" i="1" s="1"/>
  <c r="W21" i="1" s="1"/>
  <c r="X21" i="1" s="1"/>
  <c r="R22" i="1" s="1"/>
  <c r="S22" i="1" s="1"/>
  <c r="T22" i="1" s="1"/>
  <c r="U22" i="1" s="1"/>
  <c r="V22" i="1" s="1"/>
  <c r="W22" i="1" s="1"/>
  <c r="X22" i="1" s="1"/>
  <c r="R23" i="1" s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J36" i="3" l="1"/>
  <c r="B38" i="3"/>
  <c r="C38" i="3" s="1"/>
  <c r="D38" i="3" s="1"/>
  <c r="E38" i="3" s="1"/>
  <c r="F38" i="3" s="1"/>
  <c r="G38" i="3" s="1"/>
  <c r="H38" i="3" s="1"/>
  <c r="B39" i="3" s="1"/>
  <c r="C39" i="3" s="1"/>
  <c r="D39" i="3" s="1"/>
  <c r="E39" i="3" s="1"/>
  <c r="F39" i="3" s="1"/>
  <c r="G39" i="3" s="1"/>
  <c r="H39" i="3" s="1"/>
  <c r="B40" i="3" s="1"/>
  <c r="C40" i="3" s="1"/>
  <c r="D40" i="3" s="1"/>
  <c r="E40" i="3" s="1"/>
  <c r="F40" i="3" s="1"/>
  <c r="G40" i="3" s="1"/>
  <c r="H40" i="3" s="1"/>
  <c r="B41" i="3" s="1"/>
  <c r="C41" i="3" s="1"/>
  <c r="D41" i="3" s="1"/>
  <c r="E41" i="3" s="1"/>
  <c r="F41" i="3" s="1"/>
  <c r="G41" i="3" s="1"/>
  <c r="H41" i="3" s="1"/>
  <c r="B42" i="3" s="1"/>
  <c r="C42" i="3" s="1"/>
  <c r="D42" i="3" s="1"/>
  <c r="E42" i="3" s="1"/>
  <c r="F42" i="3" s="1"/>
  <c r="G42" i="3" s="1"/>
  <c r="H42" i="3" s="1"/>
  <c r="B43" i="3" s="1"/>
  <c r="C43" i="3" s="1"/>
  <c r="D43" i="3" s="1"/>
  <c r="E43" i="3" s="1"/>
  <c r="F43" i="3" s="1"/>
  <c r="G43" i="3" s="1"/>
  <c r="H43" i="3" s="1"/>
  <c r="B29" i="1"/>
  <c r="C29" i="1" s="1"/>
  <c r="D29" i="1" s="1"/>
  <c r="E29" i="1" s="1"/>
  <c r="F29" i="1" s="1"/>
  <c r="G29" i="1" s="1"/>
  <c r="H29" i="1" s="1"/>
  <c r="B30" i="1" s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J38" i="3" l="1"/>
  <c r="K38" i="3" s="1"/>
  <c r="L38" i="3" s="1"/>
  <c r="M38" i="3" s="1"/>
  <c r="N38" i="3" s="1"/>
  <c r="O38" i="3" s="1"/>
  <c r="P38" i="3" s="1"/>
  <c r="J39" i="3" s="1"/>
  <c r="K39" i="3" s="1"/>
  <c r="L39" i="3" s="1"/>
  <c r="M39" i="3" s="1"/>
  <c r="N39" i="3" s="1"/>
  <c r="O39" i="3" s="1"/>
  <c r="P39" i="3" s="1"/>
  <c r="J40" i="3" s="1"/>
  <c r="K40" i="3" s="1"/>
  <c r="L40" i="3" s="1"/>
  <c r="M40" i="3" s="1"/>
  <c r="N40" i="3" s="1"/>
  <c r="O40" i="3" s="1"/>
  <c r="P40" i="3" s="1"/>
  <c r="J41" i="3" s="1"/>
  <c r="K41" i="3" s="1"/>
  <c r="L41" i="3" s="1"/>
  <c r="M41" i="3" s="1"/>
  <c r="O41" i="3" s="1"/>
  <c r="P41" i="3" s="1"/>
  <c r="J42" i="3" s="1"/>
  <c r="K42" i="3" s="1"/>
  <c r="L42" i="3" s="1"/>
  <c r="M42" i="3" s="1"/>
  <c r="N42" i="3" s="1"/>
  <c r="O42" i="3" s="1"/>
  <c r="P42" i="3" s="1"/>
  <c r="J43" i="3" s="1"/>
  <c r="K43" i="3" s="1"/>
  <c r="L43" i="3" s="1"/>
  <c r="M43" i="3" s="1"/>
  <c r="N43" i="3" s="1"/>
  <c r="O43" i="3" s="1"/>
  <c r="P43" i="3" s="1"/>
  <c r="R36" i="3"/>
  <c r="R38" i="3" s="1"/>
  <c r="S38" i="3" s="1"/>
  <c r="T38" i="3" s="1"/>
  <c r="U38" i="3" s="1"/>
  <c r="V38" i="3" s="1"/>
  <c r="W38" i="3" s="1"/>
  <c r="X38" i="3" s="1"/>
  <c r="R39" i="3" s="1"/>
  <c r="S39" i="3" s="1"/>
  <c r="T39" i="3" s="1"/>
  <c r="U39" i="3" s="1"/>
  <c r="V39" i="3" s="1"/>
  <c r="W39" i="3" s="1"/>
  <c r="X39" i="3" s="1"/>
  <c r="R40" i="3" s="1"/>
  <c r="S40" i="3" s="1"/>
  <c r="T40" i="3" s="1"/>
  <c r="U40" i="3" s="1"/>
  <c r="V40" i="3" s="1"/>
  <c r="W40" i="3" s="1"/>
  <c r="X40" i="3" s="1"/>
  <c r="R41" i="3" s="1"/>
  <c r="S41" i="3" s="1"/>
  <c r="T41" i="3" s="1"/>
  <c r="U41" i="3" s="1"/>
  <c r="V41" i="3" s="1"/>
  <c r="W41" i="3" s="1"/>
  <c r="X41" i="3" s="1"/>
  <c r="R42" i="3" s="1"/>
  <c r="S42" i="3" s="1"/>
  <c r="T42" i="3" s="1"/>
  <c r="U42" i="3" s="1"/>
  <c r="V42" i="3" s="1"/>
  <c r="W42" i="3" s="1"/>
  <c r="X42" i="3" s="1"/>
  <c r="R43" i="3" s="1"/>
  <c r="S43" i="3" s="1"/>
  <c r="T43" i="3" s="1"/>
  <c r="U43" i="3" s="1"/>
  <c r="V43" i="3" s="1"/>
  <c r="W43" i="3" s="1"/>
  <c r="X43" i="3" s="1"/>
  <c r="J29" i="1"/>
  <c r="K29" i="1" s="1"/>
  <c r="L29" i="1" s="1"/>
  <c r="M29" i="1" s="1"/>
  <c r="N29" i="1" s="1"/>
  <c r="P29" i="1" s="1"/>
  <c r="J30" i="1" s="1"/>
  <c r="K30" i="1" s="1"/>
  <c r="L30" i="1" s="1"/>
  <c r="M30" i="1" s="1"/>
  <c r="N30" i="1" s="1"/>
  <c r="O30" i="1" s="1"/>
  <c r="P30" i="1" s="1"/>
  <c r="J31" i="1" s="1"/>
  <c r="K31" i="1" s="1"/>
  <c r="L31" i="1" s="1"/>
  <c r="M31" i="1" s="1"/>
  <c r="N31" i="1" s="1"/>
  <c r="O31" i="1" s="1"/>
  <c r="P31" i="1" s="1"/>
  <c r="J32" i="1" s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R29" i="1" l="1"/>
  <c r="S29" i="1" s="1"/>
  <c r="T29" i="1" s="1"/>
  <c r="U29" i="1" s="1"/>
  <c r="V29" i="1" s="1"/>
  <c r="W29" i="1" s="1"/>
  <c r="X29" i="1" s="1"/>
  <c r="R30" i="1" s="1"/>
  <c r="S30" i="1" l="1"/>
  <c r="T30" i="1" s="1"/>
  <c r="U30" i="1" s="1"/>
  <c r="V30" i="1" s="1"/>
  <c r="W30" i="1" s="1"/>
  <c r="X30" i="1" s="1"/>
  <c r="R31" i="1" s="1"/>
  <c r="S31" i="1" s="1"/>
  <c r="T31" i="1" s="1"/>
  <c r="U31" i="1" s="1"/>
  <c r="V31" i="1" s="1"/>
  <c r="W31" i="1" s="1"/>
  <c r="X31" i="1" s="1"/>
  <c r="R32" i="1" s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B38" i="1"/>
  <c r="C38" i="1" s="1"/>
  <c r="D38" i="1" s="1"/>
  <c r="E38" i="1" s="1"/>
  <c r="F38" i="1" s="1"/>
  <c r="G38" i="1" s="1"/>
  <c r="H38" i="1" s="1"/>
  <c r="B39" i="1" s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l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R38" i="1"/>
  <c r="S38" i="1" s="1"/>
  <c r="T38" i="1" s="1"/>
  <c r="U38" i="1" s="1"/>
  <c r="V38" i="1" s="1"/>
  <c r="W38" i="1" s="1"/>
  <c r="X38" i="1" s="1"/>
  <c r="R39" i="1" s="1"/>
  <c r="S39" i="1" s="1"/>
  <c r="T39" i="1" s="1"/>
  <c r="U39" i="1" s="1"/>
  <c r="V39" i="1" s="1"/>
  <c r="W39" i="1" s="1"/>
  <c r="X39" i="1" s="1"/>
  <c r="R40" i="1" s="1"/>
  <c r="S40" i="1" s="1"/>
  <c r="T40" i="1" s="1"/>
  <c r="U40" i="1" s="1"/>
  <c r="V40" i="1" s="1"/>
  <c r="W40" i="1" s="1"/>
  <c r="X40" i="1" s="1"/>
  <c r="R41" i="1" s="1"/>
  <c r="S41" i="1" s="1"/>
  <c r="T41" i="1" s="1"/>
  <c r="U41" i="1" s="1"/>
  <c r="V41" i="1" s="1"/>
  <c r="W41" i="1" s="1"/>
  <c r="X41" i="1" s="1"/>
  <c r="R42" i="1" s="1"/>
  <c r="S42" i="1" s="1"/>
  <c r="T42" i="1" s="1"/>
  <c r="U42" i="1" s="1"/>
  <c r="V42" i="1" s="1"/>
  <c r="W42" i="1" s="1"/>
  <c r="X42" i="1" s="1"/>
  <c r="R43" i="1" s="1"/>
  <c r="S43" i="1" s="1"/>
  <c r="T43" i="1" s="1"/>
  <c r="U43" i="1" s="1"/>
  <c r="V43" i="1" s="1"/>
  <c r="W43" i="1" s="1"/>
  <c r="X43" i="1" s="1"/>
  <c r="J38" i="1"/>
  <c r="K38" i="1" s="1"/>
  <c r="L38" i="1" s="1"/>
  <c r="M38" i="1" s="1"/>
  <c r="N38" i="1" s="1"/>
  <c r="O38" i="1" s="1"/>
  <c r="P38" i="1" s="1"/>
  <c r="J39" i="1" s="1"/>
  <c r="K39" i="1" s="1"/>
  <c r="L39" i="1" s="1"/>
  <c r="M39" i="1" s="1"/>
  <c r="N39" i="1" s="1"/>
  <c r="O39" i="1" s="1"/>
  <c r="P39" i="1" s="1"/>
  <c r="J40" i="1" s="1"/>
  <c r="K40" i="1" s="1"/>
  <c r="L40" i="1" s="1"/>
  <c r="M40" i="1" s="1"/>
  <c r="N40" i="1" s="1"/>
  <c r="O40" i="1" s="1"/>
  <c r="P40" i="1" s="1"/>
  <c r="J41" i="1" s="1"/>
  <c r="K41" i="1" s="1"/>
  <c r="L41" i="1" s="1"/>
  <c r="M41" i="1" s="1"/>
  <c r="O41" i="1" s="1"/>
  <c r="P41" i="1" s="1"/>
  <c r="J42" i="1" s="1"/>
  <c r="K42" i="1" s="1"/>
  <c r="L42" i="1" s="1"/>
  <c r="M42" i="1" s="1"/>
  <c r="N42" i="1" s="1"/>
  <c r="O42" i="1" s="1"/>
  <c r="P42" i="1" s="1"/>
  <c r="J43" i="1" s="1"/>
  <c r="K43" i="1" s="1"/>
  <c r="L43" i="1" s="1"/>
  <c r="M43" i="1" s="1"/>
  <c r="N43" i="1" s="1"/>
  <c r="O43" i="1" s="1"/>
  <c r="P43" i="1" s="1"/>
</calcChain>
</file>

<file path=xl/sharedStrings.xml><?xml version="1.0" encoding="utf-8"?>
<sst xmlns="http://schemas.openxmlformats.org/spreadsheetml/2006/main" count="172" uniqueCount="103">
  <si>
    <t>Start Day</t>
  </si>
  <si>
    <t>Month:</t>
  </si>
  <si>
    <t>Year:</t>
  </si>
  <si>
    <t>Yearly Calendar Template</t>
  </si>
  <si>
    <t>← Choose the year, start month, and start day</t>
  </si>
  <si>
    <t>← Enter dates and descriptions or leave blank</t>
  </si>
  <si>
    <t>← Enter a title for your calendar here</t>
  </si>
  <si>
    <t>1:Sun, 2:Mon</t>
  </si>
  <si>
    <t>More Yearly Calendars</t>
  </si>
  <si>
    <t>© 2013-2019 Vertex42 LLC</t>
  </si>
  <si>
    <t>RELATED TEMPLATES</t>
  </si>
  <si>
    <t>► Monthly Calendar with Holidays</t>
  </si>
  <si>
    <t>► Schedules and Planners</t>
  </si>
  <si>
    <t>► More Calendar Templates</t>
  </si>
  <si>
    <t>By Vertex42.com</t>
  </si>
  <si>
    <t>This spreadsheet, including all worksheets and associated content is a copyrighted work under the United States and other copyright laws.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</si>
  <si>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</si>
  <si>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</si>
  <si>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License Agreement</t>
  </si>
  <si>
    <t>https://www.vertex42.com/licensing/EULA_privateuse.html</t>
  </si>
  <si>
    <t>Do not delete this worksheet</t>
  </si>
  <si>
    <t>https://www.vertex42.com/ExcelTemplates/yearly-calendar.html</t>
  </si>
  <si>
    <t>{42}</t>
  </si>
  <si>
    <t>Teacher Workdays</t>
  </si>
  <si>
    <t>First Day of Elementary</t>
  </si>
  <si>
    <t>First Day of Preschool</t>
  </si>
  <si>
    <t>No School - Labor Day</t>
  </si>
  <si>
    <t>Fall Break</t>
  </si>
  <si>
    <t>End of Quarter 1</t>
  </si>
  <si>
    <t>Grandparents Day</t>
  </si>
  <si>
    <t>Thanksgiving Break</t>
  </si>
  <si>
    <t>Christmas Break</t>
  </si>
  <si>
    <t>No School - MLK Day</t>
  </si>
  <si>
    <t>Spring Break</t>
  </si>
  <si>
    <t>Last Day of Preschool</t>
  </si>
  <si>
    <t>End of Quarter 4</t>
  </si>
  <si>
    <t>START &amp; END DATE</t>
  </si>
  <si>
    <t>EARLY DISMISSAL</t>
  </si>
  <si>
    <t>SCHOOL HOLIDAYS/BREAKS</t>
  </si>
  <si>
    <t>Winter Break</t>
  </si>
  <si>
    <t>Classes Resume</t>
  </si>
  <si>
    <t>No School - Good Friday</t>
  </si>
  <si>
    <t>Back to School Bash</t>
  </si>
  <si>
    <t>PK4 Graduation</t>
  </si>
  <si>
    <t>Field Day</t>
  </si>
  <si>
    <t>Last Day of Elementary/Awards Ceremony</t>
  </si>
  <si>
    <t>Teacher Workdays (K-8)</t>
  </si>
  <si>
    <t>Teacher Workdays (Preschool)</t>
  </si>
  <si>
    <t>Curriculum Night</t>
  </si>
  <si>
    <t xml:space="preserve"> End of Quarter 3</t>
  </si>
  <si>
    <t xml:space="preserve">Events </t>
  </si>
  <si>
    <t>MAP TESTING WINDOW</t>
  </si>
  <si>
    <t>Veterans Day Celebration</t>
  </si>
  <si>
    <t xml:space="preserve">SCHOOL BOARD APPROVED </t>
  </si>
  <si>
    <t>Jul 29-Aug 4</t>
  </si>
  <si>
    <t>Aug 3-7</t>
  </si>
  <si>
    <t>Sept 7</t>
  </si>
  <si>
    <t>Sept 21 - 25</t>
  </si>
  <si>
    <t>Color Run</t>
  </si>
  <si>
    <t>Oct 19 - 23</t>
  </si>
  <si>
    <t>Nov 23-27</t>
  </si>
  <si>
    <t>Nov. 16</t>
  </si>
  <si>
    <t>Jan 4</t>
  </si>
  <si>
    <t>Jan 5</t>
  </si>
  <si>
    <t>Jan 18</t>
  </si>
  <si>
    <t>Feb 15 - 19</t>
  </si>
  <si>
    <t>PTF/SCHOOL EVENT</t>
  </si>
  <si>
    <t>PTF Valentines Week</t>
  </si>
  <si>
    <t>Feb 8 - 12</t>
  </si>
  <si>
    <t>Preschool Egg Hunt</t>
  </si>
  <si>
    <t>Mar 22 - 23</t>
  </si>
  <si>
    <t>Easter Chapel</t>
  </si>
  <si>
    <t>Apr 5 - 9</t>
  </si>
  <si>
    <t>Apr 19</t>
  </si>
  <si>
    <t>May 19</t>
  </si>
  <si>
    <t>Preschool Bloom Conference</t>
  </si>
  <si>
    <t>CPR Training</t>
  </si>
  <si>
    <t>Middle School Retreat</t>
  </si>
  <si>
    <t>Mar 26</t>
  </si>
  <si>
    <t>Mar 1 - 5</t>
  </si>
  <si>
    <t>Dr. Seuss Week</t>
  </si>
  <si>
    <t>(Preschool, K-8 dismiss at 12)</t>
  </si>
  <si>
    <t>Early Dismissal/ End of Quarter 2</t>
  </si>
  <si>
    <t>Teacher Workday</t>
  </si>
  <si>
    <t>Pastries with Parents</t>
  </si>
  <si>
    <t>Christmas Chapel</t>
  </si>
  <si>
    <t>FIRST BAPTIST CHRISTIAN SCHOOL (STAFF)</t>
  </si>
  <si>
    <t>Early Dismissal/ P/T Conferences/Book Fair</t>
  </si>
  <si>
    <t>PK Christmas Party</t>
  </si>
  <si>
    <t>Apr 26-29</t>
  </si>
  <si>
    <t>Middle School Spring Trip</t>
  </si>
  <si>
    <t xml:space="preserve">All dates are subject to change, except the student holidays. </t>
  </si>
  <si>
    <r>
      <rPr>
        <b/>
        <sz val="10"/>
        <color theme="4"/>
        <rFont val="Arial"/>
        <family val="2"/>
        <scheme val="minor"/>
      </rPr>
      <t xml:space="preserve">Choose a new </t>
    </r>
    <r>
      <rPr>
        <b/>
        <sz val="10"/>
        <color theme="5"/>
        <rFont val="Arial"/>
        <family val="2"/>
        <scheme val="minor"/>
      </rPr>
      <t>Color</t>
    </r>
    <r>
      <rPr>
        <b/>
        <sz val="10"/>
        <color theme="4"/>
        <rFont val="Arial"/>
        <family val="2"/>
        <scheme val="minor"/>
      </rPr>
      <t xml:space="preserve"> Scheme</t>
    </r>
    <r>
      <rPr>
        <sz val="10"/>
        <color theme="4"/>
        <rFont val="Arial"/>
        <family val="2"/>
        <scheme val="minor"/>
      </rPr>
      <t>: Go to Page Layout &gt; Colors to change the theme colors, or Page Layout &gt; Fonts to change the theme fonts.</t>
    </r>
  </si>
  <si>
    <r>
      <rPr>
        <b/>
        <sz val="10"/>
        <color theme="4"/>
        <rFont val="Arial"/>
        <family val="2"/>
        <scheme val="minor"/>
      </rPr>
      <t>Converting a Calendar to a PDF</t>
    </r>
    <r>
      <rPr>
        <sz val="10"/>
        <color theme="4"/>
        <rFont val="Arial"/>
        <family val="2"/>
        <scheme val="minor"/>
      </rPr>
      <t>: You can convert the calendar to a PDF by printing to a PDF driver; or, if you have Excel 2010 or later, by saving the file as a PDF. You may share a PDF of the calendar if the attribution notes, copyright notice, and URL remain in the footer.</t>
    </r>
  </si>
  <si>
    <t>FIRST BAPTIST CHRISTIAN SCHOOL</t>
  </si>
  <si>
    <t>May 20 - 21</t>
  </si>
  <si>
    <t>Student holiday/Professional Development</t>
  </si>
  <si>
    <t>last edited on 6/16/2026</t>
  </si>
  <si>
    <t>May 20 - May 21</t>
  </si>
  <si>
    <t>TEACHER WORKDAY/ SCHOOL HOLIDAY</t>
  </si>
  <si>
    <t>last edited on 6/27/2026</t>
  </si>
  <si>
    <t>Dec 18 - Jan 6</t>
  </si>
  <si>
    <t>Dec 18 - Jan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</si>
</sst>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\ dd"/>
    <numFmt numFmtId="166" formatCode="mmmm\ \'yy"/>
  </numFmts>
  <fonts count="3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2"/>
      <color theme="1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i/>
      <sz val="10"/>
      <name val="Arial"/>
      <family val="2"/>
      <scheme val="minor"/>
    </font>
    <font>
      <sz val="10"/>
      <color theme="4"/>
      <name val="Arial"/>
      <family val="2"/>
      <scheme val="minor"/>
    </font>
    <font>
      <sz val="10"/>
      <color theme="0" tint="-0.249977111117893"/>
      <name val="Arial"/>
      <family val="2"/>
      <scheme val="minor"/>
    </font>
    <font>
      <b/>
      <sz val="10"/>
      <color theme="4"/>
      <name val="Arial"/>
      <family val="2"/>
      <scheme val="minor"/>
    </font>
    <font>
      <b/>
      <sz val="10"/>
      <color theme="5"/>
      <name val="Arial"/>
      <family val="2"/>
      <scheme val="minor"/>
    </font>
    <font>
      <b/>
      <sz val="10"/>
      <color theme="1" tint="0.499984740745262"/>
      <name val="Arial"/>
      <family val="2"/>
    </font>
    <font>
      <sz val="12"/>
      <name val="Arial"/>
      <family val="2"/>
      <scheme val="minor"/>
    </font>
    <font>
      <b/>
      <sz val="12"/>
      <color theme="3" tint="-0.249977111117893"/>
      <name val="Arial"/>
      <family val="2"/>
      <scheme val="minor"/>
    </font>
    <font>
      <sz val="12"/>
      <color theme="4" tint="-0.249977111117893"/>
      <name val="Arial"/>
      <family val="2"/>
    </font>
    <font>
      <b/>
      <sz val="12"/>
      <color theme="3" tint="-0.249977111117893"/>
      <name val="Century"/>
      <family val="1"/>
    </font>
    <font>
      <b/>
      <sz val="12"/>
      <color theme="4" tint="-0.249977111117893"/>
      <name val="Arial"/>
      <family val="1"/>
      <scheme val="major"/>
    </font>
    <font>
      <sz val="12"/>
      <color theme="4" tint="-0.249977111117893"/>
      <name val="Arial"/>
      <family val="2"/>
      <scheme val="minor"/>
    </font>
    <font>
      <b/>
      <sz val="12"/>
      <color theme="0"/>
      <name val="Arial"/>
      <family val="2"/>
      <scheme val="major"/>
    </font>
    <font>
      <b/>
      <sz val="12"/>
      <name val="Arial"/>
      <family val="2"/>
      <scheme val="minor"/>
    </font>
    <font>
      <sz val="12"/>
      <color theme="0"/>
      <name val="Arial"/>
      <family val="2"/>
    </font>
    <font>
      <sz val="12"/>
      <color rgb="FFFAFAFA"/>
      <name val="Arial"/>
      <family val="2"/>
      <scheme val="minor"/>
    </font>
    <font>
      <sz val="12"/>
      <color theme="1" tint="0.49998474074526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464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/>
      <bottom/>
      <diagonal/>
    </border>
    <border>
      <left/>
      <right/>
      <top/>
      <bottom style="thin">
        <color rgb="FF3464A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4" fillId="5" borderId="11" xfId="0" applyFont="1" applyFill="1" applyBorder="1" applyAlignment="1">
      <alignment horizontal="left" vertical="center" indent="1"/>
    </xf>
    <xf numFmtId="0" fontId="4" fillId="5" borderId="11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vertical="center"/>
    </xf>
    <xf numFmtId="0" fontId="2" fillId="6" borderId="0" xfId="0" applyFont="1" applyFill="1"/>
    <xf numFmtId="0" fontId="6" fillId="6" borderId="0" xfId="0" applyFont="1" applyFill="1" applyAlignment="1">
      <alignment horizontal="left" wrapText="1" indent="1"/>
    </xf>
    <xf numFmtId="0" fontId="7" fillId="6" borderId="0" xfId="0" applyFont="1" applyFill="1"/>
    <xf numFmtId="0" fontId="6" fillId="6" borderId="0" xfId="0" applyFont="1" applyFill="1"/>
    <xf numFmtId="0" fontId="6" fillId="6" borderId="0" xfId="0" applyFont="1" applyFill="1" applyAlignment="1">
      <alignment horizontal="left" wrapText="1"/>
    </xf>
    <xf numFmtId="0" fontId="8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6" fillId="6" borderId="0" xfId="0" applyFont="1" applyFill="1" applyAlignment="1">
      <alignment horizontal="left"/>
    </xf>
    <xf numFmtId="0" fontId="10" fillId="6" borderId="0" xfId="0" applyFont="1" applyFill="1" applyAlignment="1">
      <alignment horizontal="left" wrapText="1"/>
    </xf>
    <xf numFmtId="0" fontId="2" fillId="0" borderId="0" xfId="0" applyFont="1"/>
    <xf numFmtId="0" fontId="3" fillId="6" borderId="0" xfId="1" applyFill="1" applyAlignment="1" applyProtection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2" borderId="0" xfId="0" applyFont="1" applyFill="1"/>
    <xf numFmtId="0" fontId="11" fillId="2" borderId="0" xfId="0" applyFont="1" applyFill="1"/>
    <xf numFmtId="0" fontId="3" fillId="2" borderId="0" xfId="1" applyFill="1" applyAlignment="1" applyProtection="1">
      <alignment horizontal="right"/>
    </xf>
    <xf numFmtId="0" fontId="11" fillId="2" borderId="0" xfId="0" applyFont="1" applyFill="1" applyAlignment="1">
      <alignment horizontal="right"/>
    </xf>
    <xf numFmtId="0" fontId="13" fillId="2" borderId="0" xfId="0" applyFont="1" applyFill="1"/>
    <xf numFmtId="0" fontId="14" fillId="0" borderId="0" xfId="0" applyFont="1"/>
    <xf numFmtId="0" fontId="15" fillId="2" borderId="0" xfId="0" applyFont="1" applyFill="1" applyAlignment="1">
      <alignment horizontal="right"/>
    </xf>
    <xf numFmtId="15" fontId="11" fillId="2" borderId="0" xfId="0" applyNumberFormat="1" applyFont="1" applyFill="1"/>
    <xf numFmtId="16" fontId="11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1" applyAlignment="1" applyProtection="1">
      <alignment vertical="center"/>
    </xf>
    <xf numFmtId="0" fontId="2" fillId="0" borderId="0" xfId="0" applyFont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24" fillId="0" borderId="4" xfId="0" quotePrefix="1" applyNumberFormat="1" applyFont="1" applyBorder="1" applyAlignment="1">
      <alignment horizontal="left"/>
    </xf>
    <xf numFmtId="0" fontId="24" fillId="0" borderId="4" xfId="0" applyFont="1" applyBorder="1" applyAlignment="1">
      <alignment horizontal="right" indent="1"/>
    </xf>
    <xf numFmtId="0" fontId="26" fillId="0" borderId="0" xfId="0" applyFont="1" applyAlignment="1">
      <alignment vertical="center"/>
    </xf>
    <xf numFmtId="0" fontId="27" fillId="4" borderId="9" xfId="0" applyFont="1" applyFill="1" applyBorder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27" fillId="4" borderId="10" xfId="0" applyFont="1" applyFill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6" borderId="8" xfId="0" applyNumberFormat="1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 vertical="center"/>
    </xf>
    <xf numFmtId="164" fontId="6" fillId="9" borderId="8" xfId="0" applyNumberFormat="1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 vertical="center"/>
    </xf>
    <xf numFmtId="164" fontId="6" fillId="11" borderId="8" xfId="0" applyNumberFormat="1" applyFont="1" applyFill="1" applyBorder="1" applyAlignment="1">
      <alignment horizontal="center" vertical="center"/>
    </xf>
    <xf numFmtId="165" fontId="24" fillId="0" borderId="5" xfId="0" quotePrefix="1" applyNumberFormat="1" applyFont="1" applyBorder="1" applyAlignment="1">
      <alignment horizontal="left"/>
    </xf>
    <xf numFmtId="0" fontId="24" fillId="0" borderId="5" xfId="0" applyFont="1" applyBorder="1" applyAlignment="1">
      <alignment horizontal="right" indent="1"/>
    </xf>
    <xf numFmtId="0" fontId="24" fillId="0" borderId="0" xfId="0" applyFont="1" applyAlignment="1">
      <alignment horizontal="right" indent="1"/>
    </xf>
    <xf numFmtId="164" fontId="6" fillId="8" borderId="8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1" applyFont="1" applyAlignment="1" applyProtection="1"/>
    <xf numFmtId="0" fontId="6" fillId="0" borderId="0" xfId="0" applyFont="1"/>
    <xf numFmtId="0" fontId="19" fillId="7" borderId="0" xfId="0" applyFont="1" applyFill="1"/>
    <xf numFmtId="0" fontId="19" fillId="0" borderId="0" xfId="0" applyFont="1" applyAlignment="1">
      <alignment horizontal="center"/>
    </xf>
    <xf numFmtId="0" fontId="19" fillId="8" borderId="0" xfId="0" applyFont="1" applyFill="1"/>
    <xf numFmtId="0" fontId="19" fillId="9" borderId="0" xfId="0" applyFont="1" applyFill="1"/>
    <xf numFmtId="0" fontId="19" fillId="10" borderId="0" xfId="0" applyFont="1" applyFill="1"/>
    <xf numFmtId="0" fontId="19" fillId="11" borderId="0" xfId="0" applyFont="1" applyFill="1"/>
    <xf numFmtId="0" fontId="26" fillId="0" borderId="0" xfId="0" applyFont="1" applyAlignment="1">
      <alignment horizontal="center"/>
    </xf>
    <xf numFmtId="0" fontId="19" fillId="12" borderId="0" xfId="0" applyFont="1" applyFill="1"/>
    <xf numFmtId="0" fontId="19" fillId="6" borderId="0" xfId="0" applyFont="1" applyFill="1"/>
    <xf numFmtId="164" fontId="6" fillId="13" borderId="8" xfId="0" applyNumberFormat="1" applyFont="1" applyFill="1" applyBorder="1" applyAlignment="1">
      <alignment horizontal="center" vertical="center"/>
    </xf>
    <xf numFmtId="166" fontId="25" fillId="3" borderId="6" xfId="0" applyNumberFormat="1" applyFont="1" applyFill="1" applyBorder="1" applyAlignment="1">
      <alignment horizontal="center" vertical="center"/>
    </xf>
    <xf numFmtId="166" fontId="25" fillId="3" borderId="0" xfId="0" applyNumberFormat="1" applyFont="1" applyFill="1" applyAlignment="1">
      <alignment horizontal="center" vertical="center"/>
    </xf>
    <xf numFmtId="166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/>
    </xf>
  </cellXfs>
  <cellStyles count="2">
    <cellStyle name="Hyperlink" xfId="1" builtinId="8" customBuiltin="1"/>
    <cellStyle name="Normal" xfId="0" builtinId="0"/>
  </cellStyles>
  <dxfs count="6">
    <dxf>
      <font>
        <color theme="4" tint="-0.24994659260841701"/>
      </font>
    </dxf>
    <dxf>
      <fill>
        <patternFill>
          <bgColor theme="4" tint="0.79998168889431442"/>
        </patternFill>
      </fill>
    </dxf>
    <dxf>
      <numFmt numFmtId="167" formatCode="mmmm"/>
    </dxf>
    <dxf>
      <font>
        <color theme="4" tint="-0.24994659260841701"/>
      </font>
    </dxf>
    <dxf>
      <fill>
        <patternFill>
          <bgColor theme="4" tint="0.79998168889431442"/>
        </patternFill>
      </fill>
    </dxf>
    <dxf>
      <numFmt numFmtId="167" formatCode="mmm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ertex42.com/?utm_source=yearly-calendar&amp;utm_campaign=templates&amp;utm_content=logo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www.vertex42.com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ertex42.com/?utm_source=yearly-calendar&amp;utm_campaign=templates&amp;utm_content=lo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1</xdr:row>
      <xdr:rowOff>32537</xdr:rowOff>
    </xdr:from>
    <xdr:to>
      <xdr:col>27</xdr:col>
      <xdr:colOff>207810</xdr:colOff>
      <xdr:row>3</xdr:row>
      <xdr:rowOff>1988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232562"/>
          <a:ext cx="1343025" cy="300838"/>
        </a:xfrm>
        <a:prstGeom prst="rect">
          <a:avLst/>
        </a:prstGeom>
      </xdr:spPr>
    </xdr:pic>
    <xdr:clientData/>
  </xdr:twoCellAnchor>
  <xdr:twoCellAnchor editAs="oneCell">
    <xdr:from>
      <xdr:col>2</xdr:col>
      <xdr:colOff>121341</xdr:colOff>
      <xdr:row>5</xdr:row>
      <xdr:rowOff>146829</xdr:rowOff>
    </xdr:from>
    <xdr:to>
      <xdr:col>4</xdr:col>
      <xdr:colOff>21039</xdr:colOff>
      <xdr:row>7</xdr:row>
      <xdr:rowOff>248163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714DC5-05A6-4F9B-A7B8-A08ABFE06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5471" y="1248416"/>
          <a:ext cx="532986" cy="5441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55620</xdr:colOff>
      <xdr:row>0</xdr:row>
      <xdr:rowOff>0</xdr:rowOff>
    </xdr:from>
    <xdr:ext cx="1430280" cy="400106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BAE58-47BC-42C6-9B95-3F9C98860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8145" y="0"/>
          <a:ext cx="1430280" cy="40010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1</xdr:row>
      <xdr:rowOff>32537</xdr:rowOff>
    </xdr:from>
    <xdr:to>
      <xdr:col>27</xdr:col>
      <xdr:colOff>210543</xdr:colOff>
      <xdr:row>3</xdr:row>
      <xdr:rowOff>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020BA9-743B-4E74-A2EE-F09BB8EBE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259232"/>
          <a:ext cx="1354703" cy="312268"/>
        </a:xfrm>
        <a:prstGeom prst="rect">
          <a:avLst/>
        </a:prstGeom>
      </xdr:spPr>
    </xdr:pic>
    <xdr:clientData/>
  </xdr:twoCellAnchor>
  <xdr:twoCellAnchor editAs="oneCell">
    <xdr:from>
      <xdr:col>2</xdr:col>
      <xdr:colOff>121341</xdr:colOff>
      <xdr:row>5</xdr:row>
      <xdr:rowOff>146829</xdr:rowOff>
    </xdr:from>
    <xdr:to>
      <xdr:col>4</xdr:col>
      <xdr:colOff>17229</xdr:colOff>
      <xdr:row>7</xdr:row>
      <xdr:rowOff>244353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A361E7-DF5D-4136-8EB1-CB4D0A3EB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9971" y="1011699"/>
          <a:ext cx="526443" cy="541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ertex42 - Classic Excel Calendar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tex42.com/ExcelTemplates/schedules.html?utm_source=yearly-calendar&amp;utm_campaign=templates&amp;utm_content=related-schedules" TargetMode="External"/><Relationship Id="rId2" Type="http://schemas.openxmlformats.org/officeDocument/2006/relationships/hyperlink" Target="https://www.vertex42.com/calendars/calendar-with-holidays.html?utm_source=yearly-calendar&amp;utm_campaign=templates&amp;utm_content=related-monthly" TargetMode="External"/><Relationship Id="rId1" Type="http://schemas.openxmlformats.org/officeDocument/2006/relationships/hyperlink" Target="https://www.vertex42.com/calendars/yearly-calendar.html?utm_source=yearly-calendar&amp;utm_campaign=templates&amp;utm_content=mor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vertex42.com/calendars/?utm_source=yearly-calendar&amp;utm_campaign=templates&amp;utm_content=related-mor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ExcelTemplates/yearly-calendar.html" TargetMode="External"/><Relationship Id="rId1" Type="http://schemas.openxmlformats.org/officeDocument/2006/relationships/hyperlink" Target="https://www.vertex42.com/licensing/EULA_privateuse.html" TargetMode="External"/><Relationship Id="rId5" Type="http://schemas.openxmlformats.org/officeDocument/2006/relationships/image" Target="../media/image3.png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tex42.com/ExcelTemplates/schedules.html?utm_source=yearly-calendar&amp;utm_campaign=templates&amp;utm_content=related-schedules" TargetMode="External"/><Relationship Id="rId2" Type="http://schemas.openxmlformats.org/officeDocument/2006/relationships/hyperlink" Target="https://www.vertex42.com/calendars/calendar-with-holidays.html?utm_source=yearly-calendar&amp;utm_campaign=templates&amp;utm_content=related-monthly" TargetMode="External"/><Relationship Id="rId1" Type="http://schemas.openxmlformats.org/officeDocument/2006/relationships/hyperlink" Target="https://www.vertex42.com/calendars/yearly-calendar.html?utm_source=yearly-calendar&amp;utm_campaign=templates&amp;utm_content=more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vertex42.com/calendars/?utm_source=yearly-calendar&amp;utm_campaign=templates&amp;utm_content=related-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0"/>
  <sheetViews>
    <sheetView showGridLines="0" tabSelected="1" topLeftCell="A25" zoomScale="115" zoomScaleNormal="115" workbookViewId="0">
      <selection activeCell="AD37" sqref="AD37"/>
    </sheetView>
  </sheetViews>
  <sheetFormatPr defaultColWidth="9.21875" defaultRowHeight="13.2" x14ac:dyDescent="0.25"/>
  <cols>
    <col min="1" max="1" width="3" style="15" customWidth="1"/>
    <col min="2" max="2" width="3.77734375" style="15" bestFit="1" customWidth="1"/>
    <col min="3" max="3" width="5.44140625" style="15" bestFit="1" customWidth="1"/>
    <col min="4" max="4" width="3.77734375" style="15" bestFit="1" customWidth="1"/>
    <col min="5" max="5" width="3.44140625" style="15" bestFit="1" customWidth="1"/>
    <col min="6" max="7" width="3.77734375" style="15" customWidth="1"/>
    <col min="8" max="8" width="3.5546875" style="15" customWidth="1"/>
    <col min="9" max="9" width="1.6640625" style="15" customWidth="1"/>
    <col min="10" max="12" width="3.6640625" style="15" customWidth="1"/>
    <col min="13" max="13" width="3.5546875" style="15" customWidth="1"/>
    <col min="14" max="15" width="3.6640625" style="15" customWidth="1"/>
    <col min="16" max="16" width="3.33203125" style="15" customWidth="1"/>
    <col min="17" max="17" width="1.6640625" style="15" customWidth="1"/>
    <col min="18" max="18" width="3.6640625" style="15" customWidth="1"/>
    <col min="19" max="20" width="3.5546875" style="15" customWidth="1"/>
    <col min="21" max="21" width="3.6640625" style="15" customWidth="1"/>
    <col min="22" max="23" width="3.33203125" style="15" customWidth="1"/>
    <col min="24" max="24" width="4" style="15" customWidth="1"/>
    <col min="25" max="25" width="2.109375" style="15" customWidth="1"/>
    <col min="26" max="26" width="1.6640625" style="15" customWidth="1"/>
    <col min="27" max="27" width="14.77734375" style="15" customWidth="1"/>
    <col min="28" max="28" width="55.6640625" style="15" customWidth="1"/>
    <col min="29" max="29" width="5.109375" style="15" customWidth="1"/>
    <col min="30" max="30" width="2.77734375" style="15" customWidth="1"/>
    <col min="31" max="31" width="3.77734375" style="15" customWidth="1"/>
    <col min="32" max="32" width="31.77734375" style="15" customWidth="1"/>
    <col min="33" max="16384" width="9.21875" style="15"/>
  </cols>
  <sheetData>
    <row r="1" spans="1:32" ht="18" customHeight="1" x14ac:dyDescent="0.25">
      <c r="A1" s="18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2" ht="13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20" t="s">
        <v>8</v>
      </c>
      <c r="AC2" s="19"/>
      <c r="AD2" s="19"/>
    </row>
    <row r="3" spans="1:32" ht="13.5" customHeight="1" x14ac:dyDescent="0.25">
      <c r="A3" s="19"/>
      <c r="B3" s="19"/>
      <c r="C3" s="21" t="s">
        <v>2</v>
      </c>
      <c r="D3" s="69">
        <v>2026</v>
      </c>
      <c r="E3" s="73"/>
      <c r="F3" s="70"/>
      <c r="G3" s="19"/>
      <c r="H3" s="19"/>
      <c r="I3" s="21" t="s">
        <v>1</v>
      </c>
      <c r="J3" s="69">
        <v>7</v>
      </c>
      <c r="K3" s="73"/>
      <c r="L3" s="70"/>
      <c r="M3" s="19"/>
      <c r="N3" s="19"/>
      <c r="O3" s="19"/>
      <c r="P3" s="19"/>
      <c r="Q3" s="21" t="s">
        <v>0</v>
      </c>
      <c r="R3" s="69">
        <v>1</v>
      </c>
      <c r="S3" s="70"/>
      <c r="T3" s="22" t="s">
        <v>7</v>
      </c>
      <c r="U3" s="19"/>
      <c r="V3" s="19"/>
      <c r="W3" s="19"/>
      <c r="X3" s="19"/>
      <c r="Y3" s="19"/>
      <c r="Z3" s="19"/>
      <c r="AA3" s="19"/>
      <c r="AB3" s="21" t="s">
        <v>9</v>
      </c>
      <c r="AC3" s="21"/>
      <c r="AD3" s="21"/>
      <c r="AF3" s="23" t="s">
        <v>4</v>
      </c>
    </row>
    <row r="4" spans="1:32" ht="9.75" customHeight="1" x14ac:dyDescent="0.25">
      <c r="A4" s="19"/>
      <c r="B4" s="19"/>
      <c r="C4" s="19"/>
      <c r="D4" s="19"/>
      <c r="E4" s="19"/>
      <c r="F4" s="19"/>
      <c r="G4" s="19"/>
      <c r="H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24"/>
      <c r="AC4" s="19"/>
      <c r="AD4" s="19"/>
    </row>
    <row r="5" spans="1:32" ht="13.5" customHeight="1" x14ac:dyDescent="0.25">
      <c r="A5" s="19"/>
      <c r="B5" s="19"/>
      <c r="C5" s="25"/>
      <c r="D5" s="19"/>
      <c r="E5" s="19"/>
      <c r="F5" s="19"/>
      <c r="G5" s="19"/>
      <c r="H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4"/>
      <c r="AC5" s="19"/>
      <c r="AD5" s="19"/>
    </row>
    <row r="6" spans="1:32" ht="13.5" customHeight="1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30"/>
      <c r="N6" s="31"/>
      <c r="O6" s="31"/>
      <c r="P6" s="31"/>
      <c r="Q6" s="31"/>
      <c r="R6" s="30"/>
      <c r="S6" s="30"/>
      <c r="T6" s="30"/>
      <c r="U6" s="30"/>
      <c r="V6" s="30"/>
      <c r="W6" s="30"/>
      <c r="X6" s="30"/>
      <c r="Y6" s="30"/>
      <c r="Z6" s="30"/>
      <c r="AA6" s="72" t="s">
        <v>50</v>
      </c>
      <c r="AB6" s="72"/>
    </row>
    <row r="7" spans="1:32" ht="21" customHeight="1" x14ac:dyDescent="0.25">
      <c r="A7" s="30"/>
      <c r="B7" s="30"/>
      <c r="C7" s="30"/>
      <c r="D7" s="30"/>
      <c r="E7" s="30"/>
      <c r="F7" s="33" t="s">
        <v>86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4"/>
      <c r="Z7" s="35"/>
      <c r="AA7" s="32"/>
      <c r="AB7" s="32"/>
      <c r="AC7" s="17"/>
      <c r="AF7" s="23" t="s">
        <v>6</v>
      </c>
    </row>
    <row r="8" spans="1:32" ht="21.75" customHeight="1" x14ac:dyDescent="0.25">
      <c r="A8" s="30"/>
      <c r="B8" s="71" t="str">
        <f>IF($J$3=1,D3,D3&amp;"-"&amp;D3+1)</f>
        <v>2026-2027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34"/>
      <c r="Z8" s="35"/>
      <c r="AA8" s="36">
        <v>46217</v>
      </c>
      <c r="AB8" s="37" t="s">
        <v>75</v>
      </c>
      <c r="AC8" s="17"/>
    </row>
    <row r="9" spans="1:32" ht="16.5" customHeight="1" x14ac:dyDescent="0.25">
      <c r="A9" s="30"/>
      <c r="B9" s="65">
        <f>DATE(D3,J3,1)</f>
        <v>46204</v>
      </c>
      <c r="C9" s="66"/>
      <c r="D9" s="66"/>
      <c r="E9" s="66"/>
      <c r="F9" s="66"/>
      <c r="G9" s="66"/>
      <c r="H9" s="67"/>
      <c r="I9" s="38"/>
      <c r="J9" s="65">
        <f>DATE(YEAR(B9+42),MONTH(B9+42),1)</f>
        <v>46235</v>
      </c>
      <c r="K9" s="66"/>
      <c r="L9" s="66"/>
      <c r="M9" s="66"/>
      <c r="N9" s="66"/>
      <c r="O9" s="66"/>
      <c r="P9" s="67"/>
      <c r="Q9" s="38"/>
      <c r="R9" s="65">
        <f>DATE(YEAR(J9+42),MONTH(J9+42),1)</f>
        <v>46266</v>
      </c>
      <c r="S9" s="66"/>
      <c r="T9" s="66"/>
      <c r="U9" s="66"/>
      <c r="V9" s="66"/>
      <c r="W9" s="66"/>
      <c r="X9" s="67"/>
      <c r="Y9" s="34"/>
      <c r="Z9" s="35"/>
      <c r="AA9" s="36">
        <v>46231</v>
      </c>
      <c r="AB9" s="37" t="s">
        <v>76</v>
      </c>
      <c r="AC9" s="17"/>
      <c r="AF9" s="23" t="s">
        <v>5</v>
      </c>
    </row>
    <row r="10" spans="1:32" s="16" customFormat="1" ht="15" customHeight="1" x14ac:dyDescent="0.25">
      <c r="A10" s="34"/>
      <c r="B10" s="39" t="str">
        <f>CHOOSE(1+MOD($R$3+1-2,7),"Su","M","Tu","W","Th","F","Sa")</f>
        <v>Su</v>
      </c>
      <c r="C10" s="40" t="str">
        <f>CHOOSE(1+MOD($R$3+2-2,7),"Su","M","Tu","W","Th","F","Sa")</f>
        <v>M</v>
      </c>
      <c r="D10" s="40" t="str">
        <f>CHOOSE(1+MOD($R$3+3-2,7),"Su","M","Tu","W","Th","F","Sa")</f>
        <v>Tu</v>
      </c>
      <c r="E10" s="40" t="str">
        <f>CHOOSE(1+MOD($R$3+4-2,7),"Su","M","Tu","W","Th","F","Sa")</f>
        <v>W</v>
      </c>
      <c r="F10" s="40" t="str">
        <f>CHOOSE(1+MOD($R$3+5-2,7),"Su","M","Tu","W","Th","F","Sa")</f>
        <v>Th</v>
      </c>
      <c r="G10" s="40" t="str">
        <f>CHOOSE(1+MOD($R$3+6-2,7),"Su","M","Tu","W","Th","F","Sa")</f>
        <v>F</v>
      </c>
      <c r="H10" s="41" t="str">
        <f>CHOOSE(1+MOD($R$3+7-2,7),"Su","M","Tu","W","Th","F","Sa")</f>
        <v>Sa</v>
      </c>
      <c r="I10" s="34"/>
      <c r="J10" s="39" t="str">
        <f>CHOOSE(1+MOD($R$3+1-2,7),"Su","M","Tu","W","Th","F","Sa")</f>
        <v>Su</v>
      </c>
      <c r="K10" s="40" t="str">
        <f>CHOOSE(1+MOD($R$3+2-2,7),"Su","M","Tu","W","Th","F","Sa")</f>
        <v>M</v>
      </c>
      <c r="L10" s="40" t="str">
        <f>CHOOSE(1+MOD($R$3+3-2,7),"Su","M","Tu","W","Th","F","Sa")</f>
        <v>Tu</v>
      </c>
      <c r="M10" s="40" t="str">
        <f>CHOOSE(1+MOD($R$3+4-2,7),"Su","M","Tu","W","Th","F","Sa")</f>
        <v>W</v>
      </c>
      <c r="N10" s="40" t="str">
        <f>CHOOSE(1+MOD($R$3+5-2,7),"Su","M","Tu","W","Th","F","Sa")</f>
        <v>Th</v>
      </c>
      <c r="O10" s="40" t="str">
        <f>CHOOSE(1+MOD($R$3+6-2,7),"Su","M","Tu","W","Th","F","Sa")</f>
        <v>F</v>
      </c>
      <c r="P10" s="41" t="str">
        <f>CHOOSE(1+MOD($R$3+7-2,7),"Su","M","Tu","W","Th","F","Sa")</f>
        <v>Sa</v>
      </c>
      <c r="Q10" s="34"/>
      <c r="R10" s="39" t="str">
        <f>CHOOSE(1+MOD($R$3+1-2,7),"Su","M","Tu","W","Th","F","Sa")</f>
        <v>Su</v>
      </c>
      <c r="S10" s="40" t="str">
        <f>CHOOSE(1+MOD($R$3+2-2,7),"Su","M","Tu","W","Th","F","Sa")</f>
        <v>M</v>
      </c>
      <c r="T10" s="40" t="str">
        <f>CHOOSE(1+MOD($R$3+3-2,7),"Su","M","Tu","W","Th","F","Sa")</f>
        <v>Tu</v>
      </c>
      <c r="U10" s="40" t="str">
        <f>CHOOSE(1+MOD($R$3+4-2,7),"Su","M","Tu","W","Th","F","Sa")</f>
        <v>W</v>
      </c>
      <c r="V10" s="40" t="str">
        <f>CHOOSE(1+MOD($R$3+5-2,7),"Su","M","Tu","W","Th","F","Sa")</f>
        <v>Th</v>
      </c>
      <c r="W10" s="40" t="str">
        <f>CHOOSE(1+MOD($R$3+6-2,7),"Su","M","Tu","W","Th","F","Sa")</f>
        <v>F</v>
      </c>
      <c r="X10" s="41" t="str">
        <f>CHOOSE(1+MOD($R$3+7-2,7),"Su","M","Tu","W","Th","F","Sa")</f>
        <v>Sa</v>
      </c>
      <c r="Y10" s="34"/>
      <c r="Z10" s="35"/>
      <c r="AA10" s="36" t="s">
        <v>54</v>
      </c>
      <c r="AB10" s="37" t="s">
        <v>46</v>
      </c>
      <c r="AC10" s="17"/>
      <c r="AF10" s="26"/>
    </row>
    <row r="11" spans="1:32" ht="13.5" customHeight="1" x14ac:dyDescent="0.25">
      <c r="A11" s="30"/>
      <c r="B11" s="42" t="str">
        <f>IF(WEEKDAY(B9,1)=$R$3,B9,"")</f>
        <v/>
      </c>
      <c r="C11" s="42" t="str">
        <f>IF(B11="",IF(WEEKDAY(B9,1)=MOD($R$3,7)+1,B9,""),B11+1)</f>
        <v/>
      </c>
      <c r="D11" s="42" t="str">
        <f>IF(C11="",IF(WEEKDAY(B9,1)=MOD($R$3+1,7)+1,B9,""),C11+1)</f>
        <v/>
      </c>
      <c r="E11" s="42">
        <f>IF(D11="",IF(WEEKDAY(B9,1)=MOD($R$3+2,7)+1,B9,""),D11+1)</f>
        <v>46204</v>
      </c>
      <c r="F11" s="42">
        <f>IF(E11="",IF(WEEKDAY(B9,1)=MOD($R$3+3,7)+1,B9,""),E11+1)</f>
        <v>46205</v>
      </c>
      <c r="G11" s="43">
        <f>IF(F11="",IF(WEEKDAY(B9,1)=MOD($R$3+4,7)+1,B9,""),F11+1)</f>
        <v>46206</v>
      </c>
      <c r="H11" s="42">
        <f>IF(G11="",IF(WEEKDAY(B9,1)=MOD($R$3+5,7)+1,B9,""),G11+1)</f>
        <v>46207</v>
      </c>
      <c r="I11" s="34"/>
      <c r="J11" s="42" t="str">
        <f>IF(WEEKDAY(J9,1)=$R$3,J9,"")</f>
        <v/>
      </c>
      <c r="K11" s="44" t="str">
        <f>IF(J11="",IF(WEEKDAY(J9,1)=MOD($R$3,7)+1,J9,""),J11+1)</f>
        <v/>
      </c>
      <c r="L11" s="42" t="str">
        <f>IF(K11="",IF(WEEKDAY(J9,1)=MOD($R$3+1,7)+1,J9,""),K11+1)</f>
        <v/>
      </c>
      <c r="M11" s="42" t="str">
        <f>IF(L11="",IF(WEEKDAY(J9,1)=MOD($R$3+2,7)+1,J9,""),L11+1)</f>
        <v/>
      </c>
      <c r="N11" s="42" t="str">
        <f>IF(M11="",IF(WEEKDAY(J9,1)=MOD($R$3+3,7)+1,J9,""),M11+1)</f>
        <v/>
      </c>
      <c r="O11" s="42" t="str">
        <f>IF(N11="",IF(WEEKDAY(J9,1)=MOD($R$3+4,7)+1,J9,""),N11+1)</f>
        <v/>
      </c>
      <c r="P11" s="42">
        <f>IF(O11="",IF(WEEKDAY(J9,1)=MOD($R$3+5,7)+1,J9,""),O11+1)</f>
        <v>46235</v>
      </c>
      <c r="Q11" s="34"/>
      <c r="R11" s="42" t="str">
        <f>IF(WEEKDAY(R9,1)=$R$3,R9,"")</f>
        <v/>
      </c>
      <c r="S11" s="42" t="str">
        <f>IF(R11="",IF(WEEKDAY(R9,1)=MOD($R$3,7)+1,R9,""),R11+1)</f>
        <v/>
      </c>
      <c r="T11" s="42">
        <f>IF(S11="",IF(WEEKDAY(R9,1)=MOD($R$3+1,7)+1,R9,""),S11+1)</f>
        <v>46266</v>
      </c>
      <c r="U11" s="42">
        <f>IF(T11="",IF(WEEKDAY(R9,1)=MOD($R$3+2,7)+1,R9,""),T11+1)</f>
        <v>46267</v>
      </c>
      <c r="V11" s="42">
        <f>IF(U11="",IF(WEEKDAY(R9,1)=MOD($R$3+3,7)+1,R9,""),U11+1)</f>
        <v>46268</v>
      </c>
      <c r="W11" s="58">
        <v>4</v>
      </c>
      <c r="X11" s="42">
        <f>IF(W11="",IF(WEEKDAY(R9,1)=MOD($R$3+5,7)+1,R9,""),W11+1)</f>
        <v>5</v>
      </c>
      <c r="Y11" s="34"/>
      <c r="Z11" s="35"/>
      <c r="AA11" s="36" t="s">
        <v>55</v>
      </c>
      <c r="AB11" s="37" t="s">
        <v>47</v>
      </c>
      <c r="AC11" s="17"/>
      <c r="AF11" s="68" t="s">
        <v>92</v>
      </c>
    </row>
    <row r="12" spans="1:32" ht="13.5" customHeight="1" x14ac:dyDescent="0.25">
      <c r="A12" s="30"/>
      <c r="B12" s="42">
        <f>IF(H11="","",IF(MONTH(H11+1)&lt;&gt;MONTH(H11),"",H11+1))</f>
        <v>46208</v>
      </c>
      <c r="C12" s="43">
        <f>IF(B12="","",IF(MONTH(B12+1)&lt;&gt;MONTH(B12),"",B12+1))</f>
        <v>46209</v>
      </c>
      <c r="D12" s="43">
        <f t="shared" ref="D12:H16" si="0">IF(C12="","",IF(MONTH(C12+1)&lt;&gt;MONTH(C12),"",C12+1))</f>
        <v>46210</v>
      </c>
      <c r="E12" s="43">
        <f t="shared" si="0"/>
        <v>46211</v>
      </c>
      <c r="F12" s="43">
        <f t="shared" si="0"/>
        <v>46212</v>
      </c>
      <c r="G12" s="42">
        <f t="shared" si="0"/>
        <v>46213</v>
      </c>
      <c r="H12" s="42">
        <f t="shared" si="0"/>
        <v>46214</v>
      </c>
      <c r="I12" s="34"/>
      <c r="J12" s="42">
        <f>IF(P11="","",IF(MONTH(P11+1)&lt;&gt;MONTH(P11),"",P11+1))</f>
        <v>46236</v>
      </c>
      <c r="K12" s="45">
        <f>IF(J12="","",IF(MONTH(J12+1)&lt;&gt;MONTH(J12),"",J12+1))</f>
        <v>46237</v>
      </c>
      <c r="L12" s="45">
        <f t="shared" ref="L12:P16" si="1">IF(K12="","",IF(MONTH(K12+1)&lt;&gt;MONTH(K12),"",K12+1))</f>
        <v>46238</v>
      </c>
      <c r="M12" s="46">
        <f t="shared" ref="M12:N16" si="2">IF(L12="","",IF(MONTH(L12+1)&lt;&gt;MONTH(L12),"",L12+1))</f>
        <v>46239</v>
      </c>
      <c r="N12" s="47">
        <f t="shared" si="2"/>
        <v>46240</v>
      </c>
      <c r="O12" s="47">
        <f t="shared" si="1"/>
        <v>46241</v>
      </c>
      <c r="P12" s="42">
        <f t="shared" si="1"/>
        <v>46242</v>
      </c>
      <c r="Q12" s="34"/>
      <c r="R12" s="42">
        <f>IF(X11="","",IF(MONTH(X11+1)&lt;&gt;MONTH(X11),"",X11+1))</f>
        <v>6</v>
      </c>
      <c r="S12" s="44">
        <f>IF(R12="","",IF(MONTH(R12+1)&lt;&gt;MONTH(R12),"",R12+1))</f>
        <v>7</v>
      </c>
      <c r="T12" s="42">
        <f t="shared" ref="T12:X16" si="3">IF(S12="","",IF(MONTH(S12+1)&lt;&gt;MONTH(S12),"",S12+1))</f>
        <v>8</v>
      </c>
      <c r="U12" s="42">
        <f t="shared" si="3"/>
        <v>9</v>
      </c>
      <c r="V12" s="42">
        <f t="shared" si="3"/>
        <v>10</v>
      </c>
      <c r="W12" s="43">
        <f t="shared" si="3"/>
        <v>11</v>
      </c>
      <c r="X12" s="42">
        <f t="shared" si="3"/>
        <v>12</v>
      </c>
      <c r="Y12" s="34"/>
      <c r="Z12" s="35"/>
      <c r="AA12" s="36">
        <v>46237</v>
      </c>
      <c r="AB12" s="37" t="s">
        <v>42</v>
      </c>
      <c r="AC12" s="17"/>
      <c r="AF12" s="68"/>
    </row>
    <row r="13" spans="1:32" ht="13.5" customHeight="1" x14ac:dyDescent="0.25">
      <c r="A13" s="30"/>
      <c r="B13" s="42">
        <f>IF(H12="","",IF(MONTH(H12+1)&lt;&gt;MONTH(H12),"",H12+1))</f>
        <v>46215</v>
      </c>
      <c r="C13" s="43">
        <f>IF(B13="","",IF(MONTH(B13+1)&lt;&gt;MONTH(B13),"",B13+1))</f>
        <v>46216</v>
      </c>
      <c r="D13" s="42">
        <f t="shared" si="0"/>
        <v>46217</v>
      </c>
      <c r="E13" s="42">
        <f t="shared" si="0"/>
        <v>46218</v>
      </c>
      <c r="F13" s="42">
        <f t="shared" si="0"/>
        <v>46219</v>
      </c>
      <c r="G13" s="42">
        <f t="shared" si="0"/>
        <v>46220</v>
      </c>
      <c r="H13" s="42">
        <f t="shared" si="0"/>
        <v>46221</v>
      </c>
      <c r="I13" s="34"/>
      <c r="J13" s="42">
        <f>IF(P12="","",IF(MONTH(P12+1)&lt;&gt;MONTH(P12),"",P12+1))</f>
        <v>46243</v>
      </c>
      <c r="K13" s="46">
        <f>IF(J13="","",IF(MONTH(J13+1)&lt;&gt;MONTH(J13),"",J13+1))</f>
        <v>46244</v>
      </c>
      <c r="L13" s="42">
        <f t="shared" si="1"/>
        <v>46245</v>
      </c>
      <c r="M13" s="42">
        <f t="shared" si="2"/>
        <v>46246</v>
      </c>
      <c r="N13" s="42">
        <f t="shared" si="2"/>
        <v>46247</v>
      </c>
      <c r="O13" s="42">
        <f t="shared" si="1"/>
        <v>46248</v>
      </c>
      <c r="P13" s="42">
        <f t="shared" si="1"/>
        <v>46249</v>
      </c>
      <c r="Q13" s="34"/>
      <c r="R13" s="42">
        <f>IF(X12="","",IF(MONTH(X12+1)&lt;&gt;MONTH(X12),"",X12+1))</f>
        <v>13</v>
      </c>
      <c r="S13" s="42">
        <f>IF(R13="","",IF(MONTH(R13+1)&lt;&gt;MONTH(R13),"",R13+1))</f>
        <v>14</v>
      </c>
      <c r="T13" s="42">
        <f t="shared" si="3"/>
        <v>15</v>
      </c>
      <c r="U13" s="42">
        <f t="shared" si="3"/>
        <v>16</v>
      </c>
      <c r="V13" s="42">
        <f t="shared" si="3"/>
        <v>17</v>
      </c>
      <c r="W13" s="42">
        <f t="shared" si="3"/>
        <v>18</v>
      </c>
      <c r="X13" s="42">
        <f t="shared" si="3"/>
        <v>19</v>
      </c>
      <c r="Y13" s="34"/>
      <c r="Z13" s="35"/>
      <c r="AA13" s="48">
        <v>46239</v>
      </c>
      <c r="AB13" s="49" t="s">
        <v>24</v>
      </c>
      <c r="AC13" s="17"/>
      <c r="AF13" s="68"/>
    </row>
    <row r="14" spans="1:32" ht="13.5" customHeight="1" x14ac:dyDescent="0.25">
      <c r="A14" s="30"/>
      <c r="B14" s="42">
        <f>IF(H13="","",IF(MONTH(H13+1)&lt;&gt;MONTH(H13),"",H13+1))</f>
        <v>46222</v>
      </c>
      <c r="C14" s="42">
        <f>IF(B14="","",IF(MONTH(B14+1)&lt;&gt;MONTH(B14),"",B14+1))</f>
        <v>46223</v>
      </c>
      <c r="D14" s="42">
        <f t="shared" si="0"/>
        <v>46224</v>
      </c>
      <c r="E14" s="42">
        <f t="shared" si="0"/>
        <v>46225</v>
      </c>
      <c r="F14" s="42">
        <f t="shared" si="0"/>
        <v>46226</v>
      </c>
      <c r="G14" s="42">
        <f t="shared" si="0"/>
        <v>46227</v>
      </c>
      <c r="H14" s="42">
        <f t="shared" si="0"/>
        <v>46228</v>
      </c>
      <c r="I14" s="34"/>
      <c r="J14" s="42">
        <f>IF(P13="","",IF(MONTH(P13+1)&lt;&gt;MONTH(P13),"",P13+1))</f>
        <v>46250</v>
      </c>
      <c r="K14" s="43">
        <f>IF(J14="","",IF(MONTH(J14+1)&lt;&gt;MONTH(J14),"",J14+1))</f>
        <v>46251</v>
      </c>
      <c r="L14" s="43">
        <f t="shared" si="1"/>
        <v>46252</v>
      </c>
      <c r="M14" s="43">
        <f t="shared" si="2"/>
        <v>46253</v>
      </c>
      <c r="N14" s="43">
        <f t="shared" si="2"/>
        <v>46254</v>
      </c>
      <c r="O14" s="43">
        <f t="shared" si="1"/>
        <v>46255</v>
      </c>
      <c r="P14" s="42">
        <f t="shared" si="1"/>
        <v>46256</v>
      </c>
      <c r="Q14" s="34"/>
      <c r="R14" s="42">
        <f>IF(X13="","",IF(MONTH(X13+1)&lt;&gt;MONTH(X13),"",X13+1))</f>
        <v>20</v>
      </c>
      <c r="S14" s="44">
        <f>IF(R14="","",IF(MONTH(R14+1)&lt;&gt;MONTH(R14),"",R14+1))</f>
        <v>21</v>
      </c>
      <c r="T14" s="44">
        <f t="shared" si="3"/>
        <v>22</v>
      </c>
      <c r="U14" s="44">
        <f t="shared" si="3"/>
        <v>23</v>
      </c>
      <c r="V14" s="44">
        <f t="shared" si="3"/>
        <v>24</v>
      </c>
      <c r="W14" s="44">
        <f t="shared" si="3"/>
        <v>25</v>
      </c>
      <c r="X14" s="42">
        <f t="shared" si="3"/>
        <v>26</v>
      </c>
      <c r="Y14" s="34"/>
      <c r="Z14" s="35"/>
      <c r="AA14" s="48">
        <v>46240</v>
      </c>
      <c r="AB14" s="49" t="s">
        <v>77</v>
      </c>
      <c r="AC14" s="17"/>
      <c r="AF14" s="68"/>
    </row>
    <row r="15" spans="1:32" ht="13.5" customHeight="1" x14ac:dyDescent="0.25">
      <c r="A15" s="30"/>
      <c r="B15" s="42">
        <f>IF(H14="","",IF(MONTH(H14+1)&lt;&gt;MONTH(H14),"",H14+1))</f>
        <v>46229</v>
      </c>
      <c r="C15" s="43">
        <f>IF(B15="","",IF(MONTH(B15+1)&lt;&gt;MONTH(B15),"",B15+1))</f>
        <v>46230</v>
      </c>
      <c r="D15" s="42">
        <f t="shared" si="0"/>
        <v>46231</v>
      </c>
      <c r="E15" s="45">
        <f t="shared" si="0"/>
        <v>46232</v>
      </c>
      <c r="F15" s="45">
        <f t="shared" si="0"/>
        <v>46233</v>
      </c>
      <c r="G15" s="45">
        <f t="shared" si="0"/>
        <v>46234</v>
      </c>
      <c r="H15" s="42" t="str">
        <f t="shared" si="0"/>
        <v/>
      </c>
      <c r="I15" s="34"/>
      <c r="J15" s="42">
        <f>IF(P14="","",IF(MONTH(P14+1)&lt;&gt;MONTH(P14),"",P14+1))</f>
        <v>46257</v>
      </c>
      <c r="K15" s="43">
        <f>IF(J15="","",IF(MONTH(J15+1)&lt;&gt;MONTH(J15),"",J15+1))</f>
        <v>46258</v>
      </c>
      <c r="L15" s="43">
        <f t="shared" si="1"/>
        <v>46259</v>
      </c>
      <c r="M15" s="43">
        <f t="shared" si="2"/>
        <v>46260</v>
      </c>
      <c r="N15" s="43">
        <f t="shared" si="2"/>
        <v>46261</v>
      </c>
      <c r="O15" s="43">
        <f t="shared" si="1"/>
        <v>46262</v>
      </c>
      <c r="P15" s="42">
        <f t="shared" si="1"/>
        <v>46263</v>
      </c>
      <c r="Q15" s="34"/>
      <c r="R15" s="42">
        <f>IF(X14="","",IF(MONTH(X14+1)&lt;&gt;MONTH(X14),"",X14+1))</f>
        <v>27</v>
      </c>
      <c r="S15" s="42">
        <f>IF(R15="","",IF(MONTH(R15+1)&lt;&gt;MONTH(R15),"",R15+1))</f>
        <v>28</v>
      </c>
      <c r="T15" s="42">
        <f t="shared" si="3"/>
        <v>29</v>
      </c>
      <c r="U15" s="42">
        <f t="shared" si="3"/>
        <v>30</v>
      </c>
      <c r="V15" s="42">
        <f t="shared" si="3"/>
        <v>31</v>
      </c>
      <c r="W15" s="42" t="str">
        <f t="shared" si="3"/>
        <v/>
      </c>
      <c r="X15" s="42" t="str">
        <f t="shared" si="3"/>
        <v/>
      </c>
      <c r="Y15" s="34"/>
      <c r="Z15" s="35"/>
      <c r="AA15" s="48">
        <v>46244</v>
      </c>
      <c r="AB15" s="49" t="s">
        <v>25</v>
      </c>
      <c r="AC15" s="17"/>
      <c r="AF15" s="68"/>
    </row>
    <row r="16" spans="1:32" ht="13.5" customHeight="1" x14ac:dyDescent="0.25">
      <c r="A16" s="30"/>
      <c r="B16" s="42" t="str">
        <f>IF(H15="","",IF(MONTH(H15+1)&lt;&gt;MONTH(H15),"",H15+1))</f>
        <v/>
      </c>
      <c r="C16" s="42" t="str">
        <f>IF(B16="","",IF(MONTH(B16+1)&lt;&gt;MONTH(B16),"",B16+1))</f>
        <v/>
      </c>
      <c r="D16" s="42" t="str">
        <f t="shared" si="0"/>
        <v/>
      </c>
      <c r="E16" s="42" t="str">
        <f t="shared" si="0"/>
        <v/>
      </c>
      <c r="F16" s="42" t="str">
        <f t="shared" si="0"/>
        <v/>
      </c>
      <c r="G16" s="42" t="str">
        <f t="shared" si="0"/>
        <v/>
      </c>
      <c r="H16" s="42" t="str">
        <f t="shared" si="0"/>
        <v/>
      </c>
      <c r="I16" s="34"/>
      <c r="J16" s="42">
        <f>IF(P15="","",IF(MONTH(P15+1)&lt;&gt;MONTH(P15),"",P15+1))</f>
        <v>46264</v>
      </c>
      <c r="K16" s="42">
        <f>IF(J16="","",IF(MONTH(J16+1)&lt;&gt;MONTH(J16),"",J16+1))</f>
        <v>46265</v>
      </c>
      <c r="L16" s="42" t="str">
        <f t="shared" si="1"/>
        <v/>
      </c>
      <c r="M16" s="42" t="str">
        <f t="shared" si="2"/>
        <v/>
      </c>
      <c r="N16" s="42" t="str">
        <f t="shared" si="2"/>
        <v/>
      </c>
      <c r="O16" s="42" t="str">
        <f t="shared" si="1"/>
        <v/>
      </c>
      <c r="P16" s="42" t="str">
        <f t="shared" si="1"/>
        <v/>
      </c>
      <c r="Q16" s="34"/>
      <c r="R16" s="42" t="str">
        <f>IF(X15="","",IF(MONTH(X15+1)&lt;&gt;MONTH(X15),"",X15+1))</f>
        <v/>
      </c>
      <c r="S16" s="42" t="str">
        <f>IF(R16="","",IF(MONTH(R16+1)&lt;&gt;MONTH(R16),"",R16+1))</f>
        <v/>
      </c>
      <c r="T16" s="42" t="str">
        <f t="shared" si="3"/>
        <v/>
      </c>
      <c r="U16" s="42" t="str">
        <f t="shared" si="3"/>
        <v/>
      </c>
      <c r="V16" s="42" t="str">
        <f t="shared" si="3"/>
        <v/>
      </c>
      <c r="W16" s="42" t="str">
        <f t="shared" si="3"/>
        <v/>
      </c>
      <c r="X16" s="42" t="str">
        <f t="shared" si="3"/>
        <v/>
      </c>
      <c r="Y16" s="34"/>
      <c r="Z16" s="35"/>
      <c r="AA16" s="48">
        <v>46252</v>
      </c>
      <c r="AB16" s="49" t="s">
        <v>48</v>
      </c>
      <c r="AC16" s="17"/>
      <c r="AF16" s="68"/>
    </row>
    <row r="17" spans="1:32" ht="13.5" customHeight="1" x14ac:dyDescent="0.25">
      <c r="A17" s="30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5"/>
      <c r="AA17" s="48">
        <v>46269</v>
      </c>
      <c r="AB17" s="49" t="s">
        <v>96</v>
      </c>
      <c r="AC17" s="17"/>
      <c r="AF17" s="23"/>
    </row>
    <row r="18" spans="1:32" ht="16.5" customHeight="1" x14ac:dyDescent="0.25">
      <c r="A18" s="30"/>
      <c r="B18" s="65">
        <f>DATE(YEAR(R9+42),MONTH(R9+42),1)</f>
        <v>46296</v>
      </c>
      <c r="C18" s="66"/>
      <c r="D18" s="66"/>
      <c r="E18" s="66"/>
      <c r="F18" s="66"/>
      <c r="G18" s="66"/>
      <c r="H18" s="67"/>
      <c r="I18" s="38"/>
      <c r="J18" s="65">
        <f>DATE(YEAR(B18+42),MONTH(B18+42),1)</f>
        <v>46327</v>
      </c>
      <c r="K18" s="66"/>
      <c r="L18" s="66"/>
      <c r="M18" s="66"/>
      <c r="N18" s="66"/>
      <c r="O18" s="66"/>
      <c r="P18" s="67"/>
      <c r="Q18" s="38"/>
      <c r="R18" s="65">
        <f>DATE(YEAR(J18+42),MONTH(J18+42),1)</f>
        <v>46357</v>
      </c>
      <c r="S18" s="66"/>
      <c r="T18" s="66"/>
      <c r="U18" s="66"/>
      <c r="V18" s="66"/>
      <c r="W18" s="66"/>
      <c r="X18" s="67"/>
      <c r="Y18" s="34"/>
      <c r="Z18" s="35"/>
      <c r="AA18" s="48" t="s">
        <v>56</v>
      </c>
      <c r="AB18" s="49" t="s">
        <v>26</v>
      </c>
      <c r="AC18" s="17"/>
      <c r="AF18" s="27" t="s">
        <v>10</v>
      </c>
    </row>
    <row r="19" spans="1:32" s="16" customFormat="1" ht="15" customHeight="1" x14ac:dyDescent="0.25">
      <c r="A19" s="34"/>
      <c r="B19" s="39" t="str">
        <f>CHOOSE(1+MOD($R$3+1-2,7),"Su","M","Tu","W","Th","F","Sa")</f>
        <v>Su</v>
      </c>
      <c r="C19" s="40" t="str">
        <f>CHOOSE(1+MOD($R$3+2-2,7),"Su","M","Tu","W","Th","F","Sa")</f>
        <v>M</v>
      </c>
      <c r="D19" s="40" t="str">
        <f>CHOOSE(1+MOD($R$3+3-2,7),"Su","M","Tu","W","Th","F","Sa")</f>
        <v>Tu</v>
      </c>
      <c r="E19" s="40" t="str">
        <f>CHOOSE(1+MOD($R$3+4-2,7),"Su","M","Tu","W","Th","F","Sa")</f>
        <v>W</v>
      </c>
      <c r="F19" s="40" t="str">
        <f>CHOOSE(1+MOD($R$3+5-2,7),"Su","M","Tu","W","Th","F","Sa")</f>
        <v>Th</v>
      </c>
      <c r="G19" s="40" t="str">
        <f>CHOOSE(1+MOD($R$3+6-2,7),"Su","M","Tu","W","Th","F","Sa")</f>
        <v>F</v>
      </c>
      <c r="H19" s="41" t="str">
        <f>CHOOSE(1+MOD($R$3+7-2,7),"Su","M","Tu","W","Th","F","Sa")</f>
        <v>Sa</v>
      </c>
      <c r="I19" s="34"/>
      <c r="J19" s="39" t="str">
        <f>CHOOSE(1+MOD($R$3+1-2,7),"Su","M","Tu","W","Th","F","Sa")</f>
        <v>Su</v>
      </c>
      <c r="K19" s="40" t="str">
        <f>CHOOSE(1+MOD($R$3+2-2,7),"Su","M","Tu","W","Th","F","Sa")</f>
        <v>M</v>
      </c>
      <c r="L19" s="40" t="str">
        <f>CHOOSE(1+MOD($R$3+3-2,7),"Su","M","Tu","W","Th","F","Sa")</f>
        <v>Tu</v>
      </c>
      <c r="M19" s="40" t="str">
        <f>CHOOSE(1+MOD($R$3+4-2,7),"Su","M","Tu","W","Th","F","Sa")</f>
        <v>W</v>
      </c>
      <c r="N19" s="40" t="str">
        <f>CHOOSE(1+MOD($R$3+5-2,7),"Su","M","Tu","W","Th","F","Sa")</f>
        <v>Th</v>
      </c>
      <c r="O19" s="40" t="str">
        <f>CHOOSE(1+MOD($R$3+6-2,7),"Su","M","Tu","W","Th","F","Sa")</f>
        <v>F</v>
      </c>
      <c r="P19" s="41" t="str">
        <f>CHOOSE(1+MOD($R$3+7-2,7),"Su","M","Tu","W","Th","F","Sa")</f>
        <v>Sa</v>
      </c>
      <c r="Q19" s="34"/>
      <c r="R19" s="39" t="str">
        <f>CHOOSE(1+MOD($R$3+1-2,7),"Su","M","Tu","W","Th","F","Sa")</f>
        <v>Su</v>
      </c>
      <c r="S19" s="40" t="str">
        <f>CHOOSE(1+MOD($R$3+2-2,7),"Su","M","Tu","W","Th","F","Sa")</f>
        <v>M</v>
      </c>
      <c r="T19" s="40" t="str">
        <f>CHOOSE(1+MOD($R$3+3-2,7),"Su","M","Tu","W","Th","F","Sa")</f>
        <v>Tu</v>
      </c>
      <c r="U19" s="40" t="str">
        <f>CHOOSE(1+MOD($R$3+4-2,7),"Su","M","Tu","W","Th","F","Sa")</f>
        <v>W</v>
      </c>
      <c r="V19" s="40" t="str">
        <f>CHOOSE(1+MOD($R$3+5-2,7),"Su","M","Tu","W","Th","F","Sa")</f>
        <v>Th</v>
      </c>
      <c r="W19" s="40" t="str">
        <f>CHOOSE(1+MOD($R$3+6-2,7),"Su","M","Tu","W","Th","F","Sa")</f>
        <v>F</v>
      </c>
      <c r="X19" s="41" t="str">
        <f>CHOOSE(1+MOD($R$3+7-2,7),"Su","M","Tu","W","Th","F","Sa")</f>
        <v>Sa</v>
      </c>
      <c r="Y19" s="34"/>
      <c r="Z19" s="35"/>
      <c r="AA19" s="48" t="s">
        <v>57</v>
      </c>
      <c r="AB19" s="49" t="s">
        <v>27</v>
      </c>
      <c r="AC19" s="17"/>
      <c r="AF19" s="28" t="s">
        <v>11</v>
      </c>
    </row>
    <row r="20" spans="1:32" ht="13.5" customHeight="1" x14ac:dyDescent="0.25">
      <c r="A20" s="30"/>
      <c r="B20" s="42" t="str">
        <f>IF(WEEKDAY(B18,1)=$R$3,B18,"")</f>
        <v/>
      </c>
      <c r="C20" s="42" t="str">
        <f>IF(B20="",IF(WEEKDAY(B18,1)=MOD($R$3,7)+1,B18,""),B20+1)</f>
        <v/>
      </c>
      <c r="D20" s="42" t="str">
        <f>IF(C20="",IF(WEEKDAY(B18,1)=MOD($R$3+1,7)+1,B18,""),C20+1)</f>
        <v/>
      </c>
      <c r="E20" s="42" t="str">
        <f>IF(D20="",IF(WEEKDAY(B18,1)=MOD($R$3+2,7)+1,B18,""),D20+1)</f>
        <v/>
      </c>
      <c r="F20" s="42">
        <f>IF(E20="",IF(WEEKDAY(B18,1)=MOD($R$3+3,7)+1,B18,""),E20+1)</f>
        <v>46296</v>
      </c>
      <c r="G20" s="42">
        <f>IF(F20="",IF(WEEKDAY(B18,1)=MOD($R$3+4,7)+1,B18,""),F20+1)</f>
        <v>46297</v>
      </c>
      <c r="H20" s="42">
        <f>IF(G20="",IF(WEEKDAY(B18,1)=MOD($R$3+5,7)+1,B18,""),G20+1)</f>
        <v>46298</v>
      </c>
      <c r="I20" s="34"/>
      <c r="J20" s="42">
        <f>IF(WEEKDAY(J18,1)=$R$3,J18,"")</f>
        <v>46327</v>
      </c>
      <c r="K20" s="42">
        <f>IF(J20="",IF(WEEKDAY(J18,1)=MOD($R$3,7)+1,J18,""),J20+1)</f>
        <v>46328</v>
      </c>
      <c r="L20" s="42">
        <f>IF(K20="",IF(WEEKDAY(J18,1)=MOD($R$3+1,7)+1,J18,""),K20+1)</f>
        <v>46329</v>
      </c>
      <c r="M20" s="42">
        <f>IF(L20="",IF(WEEKDAY(J18,1)=MOD($R$3+2,7)+1,J18,""),L20+1)</f>
        <v>46330</v>
      </c>
      <c r="N20" s="42">
        <f>IF(M20="",IF(WEEKDAY(J18,1)=MOD($R$3+3,7)+1,J18,""),M20+1)</f>
        <v>46331</v>
      </c>
      <c r="O20" s="42">
        <f>IF(N20="",IF(WEEKDAY(J18,1)=MOD($R$3+4,7)+1,J18,""),N20+1)</f>
        <v>46332</v>
      </c>
      <c r="P20" s="42">
        <f>IF(O20="",IF(WEEKDAY(J18,1)=MOD($R$3+5,7)+1,J18,""),O20+1)</f>
        <v>46333</v>
      </c>
      <c r="Q20" s="34"/>
      <c r="R20" s="42" t="str">
        <f>IF(WEEKDAY(R18,1)=$R$3,R18,"")</f>
        <v/>
      </c>
      <c r="S20" s="44" t="str">
        <f>IF(R20="",IF(WEEKDAY(R18,1)=MOD($R$3,7)+1,R18,""),R20+1)</f>
        <v/>
      </c>
      <c r="T20" s="43">
        <f>IF(S20="",IF(WEEKDAY(R18,1)=MOD($R$3+1,7)+1,R18,""),S20+1)</f>
        <v>46357</v>
      </c>
      <c r="U20" s="43">
        <f>IF(T20="",IF(WEEKDAY(R18,1)=MOD($R$3+2,7)+1,R18,""),T20+1)</f>
        <v>46358</v>
      </c>
      <c r="V20" s="43">
        <f>IF(U20="",IF(WEEKDAY(R18,1)=MOD($R$3+3,7)+1,R18,""),U20+1)</f>
        <v>46359</v>
      </c>
      <c r="W20" s="43">
        <f>IF(V20="",IF(WEEKDAY(R18,1)=MOD($R$3+4,7)+1,R18,""),V20+1)</f>
        <v>46360</v>
      </c>
      <c r="X20" s="43">
        <f>IF(W20="",IF(WEEKDAY(R18,1)=MOD($R$3+5,7)+1,R18,""),W20+1)</f>
        <v>46361</v>
      </c>
      <c r="Y20" s="34"/>
      <c r="Z20" s="35"/>
      <c r="AA20" s="48">
        <v>46305</v>
      </c>
      <c r="AB20" s="50" t="s">
        <v>58</v>
      </c>
      <c r="AC20" s="17"/>
      <c r="AF20" s="28" t="s">
        <v>12</v>
      </c>
    </row>
    <row r="21" spans="1:32" ht="13.5" customHeight="1" x14ac:dyDescent="0.25">
      <c r="A21" s="30"/>
      <c r="B21" s="42">
        <f>IF(H20="","",IF(MONTH(H20+1)&lt;&gt;MONTH(H20),"",H20+1))</f>
        <v>46299</v>
      </c>
      <c r="C21" s="42">
        <f t="shared" ref="C21:H25" si="4">IF(B21="","",IF(MONTH(B21+1)&lt;&gt;MONTH(B21),"",B21+1))</f>
        <v>46300</v>
      </c>
      <c r="D21" s="43">
        <f t="shared" si="4"/>
        <v>46301</v>
      </c>
      <c r="E21" s="42">
        <f t="shared" si="4"/>
        <v>46302</v>
      </c>
      <c r="F21" s="42">
        <f t="shared" si="4"/>
        <v>46303</v>
      </c>
      <c r="G21" s="42">
        <f t="shared" si="4"/>
        <v>46304</v>
      </c>
      <c r="H21" s="42">
        <f t="shared" si="4"/>
        <v>46305</v>
      </c>
      <c r="I21" s="34"/>
      <c r="J21" s="42">
        <f>IF(P20="","",IF(MONTH(P20+1)&lt;&gt;MONTH(P20),"",P20+1))</f>
        <v>46334</v>
      </c>
      <c r="K21" s="42">
        <f t="shared" ref="K21:L25" si="5">IF(J21="","",IF(MONTH(J21+1)&lt;&gt;MONTH(J21),"",J21+1))</f>
        <v>46335</v>
      </c>
      <c r="L21" s="42">
        <f t="shared" si="5"/>
        <v>46336</v>
      </c>
      <c r="M21" s="42">
        <f t="shared" ref="M21:N25" si="6">IF(L21="","",IF(MONTH(L21+1)&lt;&gt;MONTH(L21),"",L21+1))</f>
        <v>46337</v>
      </c>
      <c r="N21" s="42">
        <f t="shared" si="6"/>
        <v>46338</v>
      </c>
      <c r="O21" s="42">
        <f t="shared" ref="O21:P25" si="7">IF(N21="","",IF(MONTH(N21+1)&lt;&gt;MONTH(N21),"",N21+1))</f>
        <v>46339</v>
      </c>
      <c r="P21" s="42">
        <f t="shared" si="7"/>
        <v>46340</v>
      </c>
      <c r="Q21" s="34"/>
      <c r="R21" s="42">
        <f>IF(X20="","",IF(MONTH(X20+1)&lt;&gt;MONTH(X20),"",X20+1))</f>
        <v>46362</v>
      </c>
      <c r="S21" s="43">
        <f t="shared" ref="S21:X25" si="8">IF(R21="","",IF(MONTH(R21+1)&lt;&gt;MONTH(R21),"",R21+1))</f>
        <v>46363</v>
      </c>
      <c r="T21" s="43">
        <f t="shared" si="8"/>
        <v>46364</v>
      </c>
      <c r="U21" s="43">
        <f t="shared" si="8"/>
        <v>46365</v>
      </c>
      <c r="V21" s="43">
        <f t="shared" si="8"/>
        <v>46366</v>
      </c>
      <c r="W21" s="43">
        <f t="shared" si="8"/>
        <v>46367</v>
      </c>
      <c r="X21" s="43">
        <f t="shared" si="8"/>
        <v>46368</v>
      </c>
      <c r="Y21" s="34"/>
      <c r="Z21" s="35"/>
      <c r="AA21" s="48">
        <v>46309</v>
      </c>
      <c r="AB21" s="49" t="s">
        <v>28</v>
      </c>
      <c r="AC21" s="17"/>
      <c r="AF21" s="28" t="s">
        <v>13</v>
      </c>
    </row>
    <row r="22" spans="1:32" ht="13.5" customHeight="1" x14ac:dyDescent="0.25">
      <c r="A22" s="30"/>
      <c r="B22" s="42">
        <f>IF(H21="","",IF(MONTH(H21+1)&lt;&gt;MONTH(H21),"",H21+1))</f>
        <v>46306</v>
      </c>
      <c r="C22" s="42">
        <f t="shared" si="4"/>
        <v>46307</v>
      </c>
      <c r="D22" s="42">
        <f t="shared" si="4"/>
        <v>46308</v>
      </c>
      <c r="E22" s="42">
        <f t="shared" si="4"/>
        <v>46309</v>
      </c>
      <c r="F22" s="42">
        <f t="shared" si="4"/>
        <v>46310</v>
      </c>
      <c r="G22" s="42">
        <f t="shared" si="4"/>
        <v>46311</v>
      </c>
      <c r="H22" s="42">
        <f t="shared" si="4"/>
        <v>46312</v>
      </c>
      <c r="I22" s="34"/>
      <c r="J22" s="42">
        <f>IF(P21="","",IF(MONTH(P21+1)&lt;&gt;MONTH(P21),"",P21+1))</f>
        <v>46341</v>
      </c>
      <c r="K22" s="47">
        <f t="shared" si="5"/>
        <v>46342</v>
      </c>
      <c r="L22" s="42">
        <f t="shared" si="5"/>
        <v>46343</v>
      </c>
      <c r="M22" s="42">
        <f t="shared" si="6"/>
        <v>46344</v>
      </c>
      <c r="N22" s="43">
        <f t="shared" si="6"/>
        <v>46345</v>
      </c>
      <c r="O22" s="43">
        <f t="shared" si="7"/>
        <v>46346</v>
      </c>
      <c r="P22" s="42">
        <f t="shared" si="7"/>
        <v>46347</v>
      </c>
      <c r="Q22" s="34"/>
      <c r="R22" s="42">
        <f>IF(X21="","",IF(MONTH(X21+1)&lt;&gt;MONTH(X21),"",X21+1))</f>
        <v>46369</v>
      </c>
      <c r="S22" s="43">
        <f t="shared" si="8"/>
        <v>46370</v>
      </c>
      <c r="T22" s="43">
        <f t="shared" si="8"/>
        <v>46371</v>
      </c>
      <c r="U22" s="43">
        <f t="shared" si="8"/>
        <v>46372</v>
      </c>
      <c r="V22" s="51">
        <f t="shared" si="8"/>
        <v>46373</v>
      </c>
      <c r="W22" s="44">
        <f t="shared" si="8"/>
        <v>46374</v>
      </c>
      <c r="X22" s="42">
        <f t="shared" si="8"/>
        <v>46375</v>
      </c>
      <c r="Y22" s="34"/>
      <c r="Z22" s="35"/>
      <c r="AA22" s="48">
        <v>46314</v>
      </c>
      <c r="AB22" s="49" t="s">
        <v>29</v>
      </c>
      <c r="AC22" s="17"/>
    </row>
    <row r="23" spans="1:32" ht="13.5" customHeight="1" x14ac:dyDescent="0.25">
      <c r="A23" s="30"/>
      <c r="B23" s="42">
        <f>IF(H22="","",IF(MONTH(H22+1)&lt;&gt;MONTH(H22),"",H22+1))</f>
        <v>46313</v>
      </c>
      <c r="C23" s="47">
        <f t="shared" si="4"/>
        <v>46314</v>
      </c>
      <c r="D23" s="42">
        <f t="shared" si="4"/>
        <v>46315</v>
      </c>
      <c r="E23" s="42">
        <f t="shared" si="4"/>
        <v>46316</v>
      </c>
      <c r="F23" s="42">
        <f t="shared" si="4"/>
        <v>46317</v>
      </c>
      <c r="G23" s="42">
        <f t="shared" si="4"/>
        <v>46318</v>
      </c>
      <c r="H23" s="42">
        <f t="shared" si="4"/>
        <v>46319</v>
      </c>
      <c r="I23" s="34"/>
      <c r="J23" s="42">
        <f>IF(P22="","",IF(MONTH(P22+1)&lt;&gt;MONTH(P22),"",P22+1))</f>
        <v>46348</v>
      </c>
      <c r="K23" s="44">
        <f t="shared" si="5"/>
        <v>46349</v>
      </c>
      <c r="L23" s="44">
        <f t="shared" si="5"/>
        <v>46350</v>
      </c>
      <c r="M23" s="44">
        <f t="shared" si="6"/>
        <v>46351</v>
      </c>
      <c r="N23" s="44">
        <f t="shared" si="6"/>
        <v>46352</v>
      </c>
      <c r="O23" s="44">
        <f t="shared" si="7"/>
        <v>46353</v>
      </c>
      <c r="P23" s="42">
        <f t="shared" si="7"/>
        <v>46354</v>
      </c>
      <c r="Q23" s="34"/>
      <c r="R23" s="42">
        <f>IF(X22="","",IF(MONTH(X22+1)&lt;&gt;MONTH(X22),"",X22+1))</f>
        <v>46376</v>
      </c>
      <c r="S23" s="44">
        <f t="shared" si="8"/>
        <v>46377</v>
      </c>
      <c r="T23" s="44">
        <f t="shared" si="8"/>
        <v>46378</v>
      </c>
      <c r="U23" s="44">
        <f t="shared" si="8"/>
        <v>46379</v>
      </c>
      <c r="V23" s="44">
        <f t="shared" si="8"/>
        <v>46380</v>
      </c>
      <c r="W23" s="44">
        <f t="shared" si="8"/>
        <v>46381</v>
      </c>
      <c r="X23" s="42">
        <f t="shared" si="8"/>
        <v>46382</v>
      </c>
      <c r="Y23" s="34"/>
      <c r="Z23" s="35"/>
      <c r="AA23" s="48" t="s">
        <v>59</v>
      </c>
      <c r="AB23" s="49" t="s">
        <v>87</v>
      </c>
      <c r="AC23" s="17"/>
    </row>
    <row r="24" spans="1:32" ht="13.5" customHeight="1" x14ac:dyDescent="0.25">
      <c r="A24" s="30"/>
      <c r="B24" s="42">
        <f>IF(H23="","",IF(MONTH(H23+1)&lt;&gt;MONTH(H23),"",H23+1))</f>
        <v>46320</v>
      </c>
      <c r="C24" s="43">
        <f t="shared" si="4"/>
        <v>46321</v>
      </c>
      <c r="D24" s="43">
        <f t="shared" si="4"/>
        <v>46322</v>
      </c>
      <c r="E24" s="43">
        <f t="shared" si="4"/>
        <v>46323</v>
      </c>
      <c r="F24" s="43">
        <f t="shared" si="4"/>
        <v>46324</v>
      </c>
      <c r="G24" s="43">
        <f t="shared" si="4"/>
        <v>46325</v>
      </c>
      <c r="H24" s="42">
        <f t="shared" si="4"/>
        <v>46326</v>
      </c>
      <c r="I24" s="34"/>
      <c r="J24" s="42">
        <f>IF(P23="","",IF(MONTH(P23+1)&lt;&gt;MONTH(P23),"",P23+1))</f>
        <v>46355</v>
      </c>
      <c r="K24" s="43">
        <f t="shared" si="5"/>
        <v>46356</v>
      </c>
      <c r="L24" s="44" t="str">
        <f t="shared" si="5"/>
        <v/>
      </c>
      <c r="M24" s="44" t="str">
        <f t="shared" si="6"/>
        <v/>
      </c>
      <c r="N24" s="44" t="str">
        <f t="shared" si="6"/>
        <v/>
      </c>
      <c r="O24" s="44" t="str">
        <f t="shared" si="7"/>
        <v/>
      </c>
      <c r="P24" s="42" t="str">
        <f t="shared" si="7"/>
        <v/>
      </c>
      <c r="Q24" s="34"/>
      <c r="R24" s="42">
        <f>IF(X23="","",IF(MONTH(X23+1)&lt;&gt;MONTH(X23),"",X23+1))</f>
        <v>46383</v>
      </c>
      <c r="S24" s="44">
        <f t="shared" si="8"/>
        <v>46384</v>
      </c>
      <c r="T24" s="44">
        <f t="shared" si="8"/>
        <v>46385</v>
      </c>
      <c r="U24" s="44">
        <f t="shared" si="8"/>
        <v>46386</v>
      </c>
      <c r="V24" s="44">
        <f t="shared" si="8"/>
        <v>46387</v>
      </c>
      <c r="W24" s="42" t="str">
        <f t="shared" si="8"/>
        <v/>
      </c>
      <c r="X24" s="42" t="str">
        <f t="shared" si="8"/>
        <v/>
      </c>
      <c r="Y24" s="34"/>
      <c r="Z24" s="35"/>
      <c r="AA24" s="48"/>
      <c r="AB24" s="49" t="s">
        <v>81</v>
      </c>
      <c r="AC24" s="17"/>
    </row>
    <row r="25" spans="1:32" ht="13.5" customHeight="1" x14ac:dyDescent="0.25">
      <c r="A25" s="30"/>
      <c r="B25" s="42" t="str">
        <f>IF(H24="","",IF(MONTH(H24+1)&lt;&gt;MONTH(H24),"",H24+1))</f>
        <v/>
      </c>
      <c r="C25" s="42" t="str">
        <f t="shared" si="4"/>
        <v/>
      </c>
      <c r="D25" s="42" t="str">
        <f t="shared" si="4"/>
        <v/>
      </c>
      <c r="E25" s="42" t="str">
        <f t="shared" si="4"/>
        <v/>
      </c>
      <c r="F25" s="42" t="str">
        <f t="shared" si="4"/>
        <v/>
      </c>
      <c r="G25" s="42" t="str">
        <f t="shared" si="4"/>
        <v/>
      </c>
      <c r="H25" s="42" t="str">
        <f t="shared" si="4"/>
        <v/>
      </c>
      <c r="I25" s="34"/>
      <c r="J25" s="42" t="str">
        <f>IF(P24="","",IF(MONTH(P24+1)&lt;&gt;MONTH(P24),"",P24+1))</f>
        <v/>
      </c>
      <c r="K25" s="42" t="str">
        <f t="shared" si="5"/>
        <v/>
      </c>
      <c r="L25" s="42" t="str">
        <f t="shared" si="5"/>
        <v/>
      </c>
      <c r="M25" s="42" t="str">
        <f t="shared" si="6"/>
        <v/>
      </c>
      <c r="N25" s="42" t="str">
        <f t="shared" si="6"/>
        <v/>
      </c>
      <c r="O25" s="42" t="str">
        <f t="shared" si="7"/>
        <v/>
      </c>
      <c r="P25" s="42" t="str">
        <f t="shared" si="7"/>
        <v/>
      </c>
      <c r="Q25" s="34"/>
      <c r="R25" s="42" t="str">
        <f>IF(X24="","",IF(MONTH(X24+1)&lt;&gt;MONTH(X24),"",X24+1))</f>
        <v/>
      </c>
      <c r="S25" s="42" t="str">
        <f t="shared" si="8"/>
        <v/>
      </c>
      <c r="T25" s="42" t="str">
        <f t="shared" si="8"/>
        <v/>
      </c>
      <c r="U25" s="42" t="str">
        <f t="shared" si="8"/>
        <v/>
      </c>
      <c r="V25" s="42" t="str">
        <f t="shared" si="8"/>
        <v/>
      </c>
      <c r="W25" s="42" t="str">
        <f t="shared" si="8"/>
        <v/>
      </c>
      <c r="X25" s="42" t="str">
        <f t="shared" si="8"/>
        <v/>
      </c>
      <c r="Y25" s="34"/>
      <c r="Z25" s="35"/>
      <c r="AA25" s="48" t="s">
        <v>61</v>
      </c>
      <c r="AB25" s="49" t="s">
        <v>52</v>
      </c>
      <c r="AC25" s="17"/>
    </row>
    <row r="26" spans="1:32" ht="13.5" customHeight="1" x14ac:dyDescent="0.25">
      <c r="A26" s="30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5"/>
      <c r="AA26" s="48" t="s">
        <v>60</v>
      </c>
      <c r="AB26" s="49" t="s">
        <v>30</v>
      </c>
      <c r="AC26" s="17"/>
    </row>
    <row r="27" spans="1:32" ht="16.5" customHeight="1" x14ac:dyDescent="0.25">
      <c r="A27" s="30"/>
      <c r="B27" s="65">
        <f>DATE(YEAR(R18+42),MONTH(R18+42),1)</f>
        <v>46388</v>
      </c>
      <c r="C27" s="66"/>
      <c r="D27" s="66"/>
      <c r="E27" s="66"/>
      <c r="F27" s="66"/>
      <c r="G27" s="66"/>
      <c r="H27" s="67"/>
      <c r="I27" s="38"/>
      <c r="J27" s="65">
        <f>DATE(YEAR(B27+42),MONTH(B27+42),1)</f>
        <v>46419</v>
      </c>
      <c r="K27" s="66"/>
      <c r="L27" s="66"/>
      <c r="M27" s="66"/>
      <c r="N27" s="66"/>
      <c r="O27" s="66"/>
      <c r="P27" s="67"/>
      <c r="Q27" s="38"/>
      <c r="R27" s="65">
        <f>DATE(YEAR(J27+42),MONTH(J27+42),1)</f>
        <v>46447</v>
      </c>
      <c r="S27" s="66"/>
      <c r="T27" s="66"/>
      <c r="U27" s="66"/>
      <c r="V27" s="66"/>
      <c r="W27" s="66"/>
      <c r="X27" s="67"/>
      <c r="Y27" s="34"/>
      <c r="Z27" s="35"/>
      <c r="AA27" s="48">
        <v>46371</v>
      </c>
      <c r="AB27" s="49" t="s">
        <v>88</v>
      </c>
      <c r="AC27" s="17"/>
      <c r="AF27" s="68" t="s">
        <v>93</v>
      </c>
    </row>
    <row r="28" spans="1:32" s="16" customFormat="1" ht="15" customHeight="1" x14ac:dyDescent="0.25">
      <c r="A28" s="34"/>
      <c r="B28" s="39" t="str">
        <f>CHOOSE(1+MOD($R$3+1-2,7),"Su","M","Tu","W","Th","F","Sa")</f>
        <v>Su</v>
      </c>
      <c r="C28" s="40" t="str">
        <f>CHOOSE(1+MOD($R$3+2-2,7),"Su","M","Tu","W","Th","F","Sa")</f>
        <v>M</v>
      </c>
      <c r="D28" s="40" t="str">
        <f>CHOOSE(1+MOD($R$3+3-2,7),"Su","M","Tu","W","Th","F","Sa")</f>
        <v>Tu</v>
      </c>
      <c r="E28" s="40" t="str">
        <f>CHOOSE(1+MOD($R$3+4-2,7),"Su","M","Tu","W","Th","F","Sa")</f>
        <v>W</v>
      </c>
      <c r="F28" s="40" t="str">
        <f>CHOOSE(1+MOD($R$3+5-2,7),"Su","M","Tu","W","Th","F","Sa")</f>
        <v>Th</v>
      </c>
      <c r="G28" s="40" t="str">
        <f>CHOOSE(1+MOD($R$3+6-2,7),"Su","M","Tu","W","Th","F","Sa")</f>
        <v>F</v>
      </c>
      <c r="H28" s="41" t="str">
        <f>CHOOSE(1+MOD($R$3+7-2,7),"Su","M","Tu","W","Th","F","Sa")</f>
        <v>Sa</v>
      </c>
      <c r="I28" s="34"/>
      <c r="J28" s="39" t="str">
        <f>CHOOSE(1+MOD($R$3+1-2,7),"Su","M","Tu","W","Th","F","Sa")</f>
        <v>Su</v>
      </c>
      <c r="K28" s="40" t="str">
        <f>CHOOSE(1+MOD($R$3+2-2,7),"Su","M","Tu","W","Th","F","Sa")</f>
        <v>M</v>
      </c>
      <c r="L28" s="40" t="str">
        <f>CHOOSE(1+MOD($R$3+3-2,7),"Su","M","Tu","W","Th","F","Sa")</f>
        <v>Tu</v>
      </c>
      <c r="M28" s="40" t="str">
        <f>CHOOSE(1+MOD($R$3+4-2,7),"Su","M","Tu","W","Th","F","Sa")</f>
        <v>W</v>
      </c>
      <c r="N28" s="40" t="str">
        <f>CHOOSE(1+MOD($R$3+5-2,7),"Su","M","Tu","W","Th","F","Sa")</f>
        <v>Th</v>
      </c>
      <c r="O28" s="40" t="str">
        <f>CHOOSE(1+MOD($R$3+6-2,7),"Su","M","Tu","W","Th","F","Sa")</f>
        <v>F</v>
      </c>
      <c r="P28" s="41" t="str">
        <f>CHOOSE(1+MOD($R$3+7-2,7),"Su","M","Tu","W","Th","F","Sa")</f>
        <v>Sa</v>
      </c>
      <c r="Q28" s="34"/>
      <c r="R28" s="39" t="str">
        <f>CHOOSE(1+MOD($R$3+1-2,7),"Su","M","Tu","W","Th","F","Sa")</f>
        <v>Su</v>
      </c>
      <c r="S28" s="40" t="str">
        <f>CHOOSE(1+MOD($R$3+2-2,7),"Su","M","Tu","W","Th","F","Sa")</f>
        <v>M</v>
      </c>
      <c r="T28" s="40" t="str">
        <f>CHOOSE(1+MOD($R$3+3-2,7),"Su","M","Tu","W","Th","F","Sa")</f>
        <v>Tu</v>
      </c>
      <c r="U28" s="40" t="str">
        <f>CHOOSE(1+MOD($R$3+4-2,7),"Su","M","Tu","W","Th","F","Sa")</f>
        <v>W</v>
      </c>
      <c r="V28" s="40" t="str">
        <f>CHOOSE(1+MOD($R$3+5-2,7),"Su","M","Tu","W","Th","F","Sa")</f>
        <v>Th</v>
      </c>
      <c r="W28" s="40" t="str">
        <f>CHOOSE(1+MOD($R$3+6-2,7),"Su","M","Tu","W","Th","F","Sa")</f>
        <v>F</v>
      </c>
      <c r="X28" s="41" t="str">
        <f>CHOOSE(1+MOD($R$3+7-2,7),"Su","M","Tu","W","Th","F","Sa")</f>
        <v>Sa</v>
      </c>
      <c r="Y28" s="34"/>
      <c r="Z28" s="35"/>
      <c r="AA28" s="48"/>
      <c r="AB28" s="49" t="s">
        <v>85</v>
      </c>
      <c r="AC28" s="17"/>
      <c r="AF28" s="68"/>
    </row>
    <row r="29" spans="1:32" ht="13.2" customHeight="1" x14ac:dyDescent="0.25">
      <c r="A29" s="30"/>
      <c r="B29" s="42" t="str">
        <f>IF(WEEKDAY(B27,1)=$R$3,B27,"")</f>
        <v/>
      </c>
      <c r="C29" s="42" t="str">
        <f>IF(B29="",IF(WEEKDAY(B27,1)=MOD($R$3,7)+1,B27,""),B29+1)</f>
        <v/>
      </c>
      <c r="D29" s="42" t="str">
        <f>IF(C29="",IF(WEEKDAY(B27,1)=MOD($R$3+1,7)+1,B27,""),C29+1)</f>
        <v/>
      </c>
      <c r="E29" s="42" t="str">
        <f>IF(D29="",IF(WEEKDAY(B27,1)=MOD($R$3+2,7)+1,B27,""),D29+1)</f>
        <v/>
      </c>
      <c r="F29" s="42" t="str">
        <f>IF(E29="",IF(WEEKDAY(B27,1)=MOD($R$3+3,7)+1,B27,""),E29+1)</f>
        <v/>
      </c>
      <c r="G29" s="42">
        <f>IF(F29="",IF(WEEKDAY(B27,1)=MOD($R$3+4,7)+1,B27,""),F29+1)</f>
        <v>46388</v>
      </c>
      <c r="H29" s="42">
        <f>IF(G29="",IF(WEEKDAY(B27,1)=MOD($R$3+5,7)+1,B27,""),G29+1)</f>
        <v>46389</v>
      </c>
      <c r="I29" s="34"/>
      <c r="J29" s="42" t="str">
        <f>IF(WEEKDAY(J27,1)=$R$3,J27,"")</f>
        <v/>
      </c>
      <c r="K29" s="42">
        <f>IF(J29="",IF(WEEKDAY(J27,1)=MOD($R$3,7)+1,J27,""),J29+1)</f>
        <v>46419</v>
      </c>
      <c r="L29" s="42">
        <f>IF(K29="",IF(WEEKDAY(J27,1)=MOD($R$3+1,7)+1,J27,""),K29+1)</f>
        <v>46420</v>
      </c>
      <c r="M29" s="42">
        <f>IF(L29="",IF(WEEKDAY(J27,1)=MOD($R$3+2,7)+1,J27,""),L29+1)</f>
        <v>46421</v>
      </c>
      <c r="N29" s="42">
        <f>IF(M29="",IF(WEEKDAY(J27,1)=MOD($R$3+3,7)+1,J27,""),M29+1)</f>
        <v>46422</v>
      </c>
      <c r="O29" s="58">
        <v>5</v>
      </c>
      <c r="P29" s="42">
        <f>IF(O29="",IF(WEEKDAY(J27,1)=MOD($R$3+5,7)+1,J27,""),O29+1)</f>
        <v>6</v>
      </c>
      <c r="Q29" s="34"/>
      <c r="R29" s="42" t="str">
        <f>IF(WEEKDAY(R27,1)=$R$3,R27,"")</f>
        <v/>
      </c>
      <c r="S29" s="47">
        <f>IF(R29="",IF(WEEKDAY(R27,1)=MOD($R$3,7)+1,R27,""),R29+1)</f>
        <v>46447</v>
      </c>
      <c r="T29" s="47">
        <f>IF(S29="",IF(WEEKDAY(R27,1)=MOD($R$3+1,7)+1,R27,""),S29+1)</f>
        <v>46448</v>
      </c>
      <c r="U29" s="47">
        <f>IF(T29="",IF(WEEKDAY(R27,1)=MOD($R$3+2,7)+1,R27,""),T29+1)</f>
        <v>46449</v>
      </c>
      <c r="V29" s="47">
        <f>IF(U29="",IF(WEEKDAY(R27,1)=MOD($R$3+3,7)+1,R27,""),U29+1)</f>
        <v>46450</v>
      </c>
      <c r="W29" s="47">
        <f>IF(V29="",IF(WEEKDAY(R27,1)=MOD($R$3+4,7)+1,R27,""),V29+1)</f>
        <v>46451</v>
      </c>
      <c r="X29" s="42">
        <f>IF(W29="",IF(WEEKDAY(R27,1)=MOD($R$3+5,7)+1,R27,""),W29+1)</f>
        <v>46452</v>
      </c>
      <c r="Y29" s="34"/>
      <c r="Z29" s="35"/>
      <c r="AA29" s="48">
        <v>46373</v>
      </c>
      <c r="AB29" s="49" t="s">
        <v>82</v>
      </c>
      <c r="AC29" s="17"/>
      <c r="AF29" s="68"/>
    </row>
    <row r="30" spans="1:32" ht="13.5" customHeight="1" x14ac:dyDescent="0.25">
      <c r="A30" s="30"/>
      <c r="B30" s="42">
        <f>IF(H29="","",IF(MONTH(H29+1)&lt;&gt;MONTH(H29),"",H29+1))</f>
        <v>46390</v>
      </c>
      <c r="C30" s="45">
        <f t="shared" ref="C30:H34" si="9">IF(B30="","",IF(MONTH(B30+1)&lt;&gt;MONTH(B30),"",B30+1))</f>
        <v>46391</v>
      </c>
      <c r="D30" s="46">
        <f t="shared" si="9"/>
        <v>46392</v>
      </c>
      <c r="E30" s="42">
        <f t="shared" si="9"/>
        <v>46393</v>
      </c>
      <c r="F30" s="42">
        <f t="shared" si="9"/>
        <v>46394</v>
      </c>
      <c r="G30" s="42">
        <f t="shared" si="9"/>
        <v>46395</v>
      </c>
      <c r="H30" s="42">
        <f t="shared" si="9"/>
        <v>46396</v>
      </c>
      <c r="I30" s="34"/>
      <c r="J30" s="42">
        <f>IF(P29="","",IF(MONTH(P29+1)&lt;&gt;MONTH(P29),"",P29+1))</f>
        <v>7</v>
      </c>
      <c r="K30" s="47">
        <f t="shared" ref="K30:L34" si="10">IF(J30="","",IF(MONTH(J30+1)&lt;&gt;MONTH(J30),"",J30+1))</f>
        <v>8</v>
      </c>
      <c r="L30" s="47">
        <f t="shared" si="10"/>
        <v>9</v>
      </c>
      <c r="M30" s="47">
        <f t="shared" ref="M30:N34" si="11">IF(L30="","",IF(MONTH(L30+1)&lt;&gt;MONTH(L30),"",L30+1))</f>
        <v>10</v>
      </c>
      <c r="N30" s="47">
        <f t="shared" si="11"/>
        <v>11</v>
      </c>
      <c r="O30" s="47">
        <f t="shared" ref="O30:P34" si="12">IF(N30="","",IF(MONTH(N30+1)&lt;&gt;MONTH(N30),"",N30+1))</f>
        <v>12</v>
      </c>
      <c r="P30" s="42">
        <f t="shared" si="12"/>
        <v>13</v>
      </c>
      <c r="Q30" s="34"/>
      <c r="R30" s="42">
        <f>IF(X29="","",IF(MONTH(X29+1)&lt;&gt;MONTH(X29),"",X29+1))</f>
        <v>46453</v>
      </c>
      <c r="S30" s="47">
        <f>IF(R30="","",IF(MONTH(R30+AF40)&lt;&gt;MONTH(R30),"",R30+1))</f>
        <v>46454</v>
      </c>
      <c r="T30" s="43">
        <f t="shared" ref="T30:X34" si="13">IF(S30="","",IF(MONTH(S30+1)&lt;&gt;MONTH(S30),"",S30+1))</f>
        <v>46455</v>
      </c>
      <c r="U30" s="43">
        <f t="shared" si="13"/>
        <v>46456</v>
      </c>
      <c r="V30" s="43">
        <f t="shared" si="13"/>
        <v>46457</v>
      </c>
      <c r="W30" s="43">
        <f t="shared" si="13"/>
        <v>46458</v>
      </c>
      <c r="X30" s="42">
        <f t="shared" si="13"/>
        <v>46459</v>
      </c>
      <c r="Y30" s="34"/>
      <c r="Z30" s="35"/>
      <c r="AA30" s="48" t="s">
        <v>102</v>
      </c>
      <c r="AB30" s="49" t="s">
        <v>31</v>
      </c>
      <c r="AC30" s="17"/>
      <c r="AF30" s="68"/>
    </row>
    <row r="31" spans="1:32" ht="13.5" customHeight="1" x14ac:dyDescent="0.25">
      <c r="A31" s="30"/>
      <c r="B31" s="42">
        <f>IF(H30="","",IF(MONTH(H30+1)&lt;&gt;MONTH(H30),"",H30+1))</f>
        <v>46397</v>
      </c>
      <c r="C31" s="42">
        <f t="shared" si="9"/>
        <v>46398</v>
      </c>
      <c r="D31" s="42">
        <f t="shared" si="9"/>
        <v>46399</v>
      </c>
      <c r="E31" s="42">
        <f t="shared" si="9"/>
        <v>46400</v>
      </c>
      <c r="F31" s="42">
        <f t="shared" si="9"/>
        <v>46401</v>
      </c>
      <c r="G31" s="42">
        <f t="shared" si="9"/>
        <v>46402</v>
      </c>
      <c r="H31" s="42">
        <f t="shared" si="9"/>
        <v>46403</v>
      </c>
      <c r="I31" s="34"/>
      <c r="J31" s="42">
        <f>IF(P30="","",IF(MONTH(P30+1)&lt;&gt;MONTH(P30),"",P30+1))</f>
        <v>14</v>
      </c>
      <c r="K31" s="44">
        <f t="shared" si="10"/>
        <v>15</v>
      </c>
      <c r="L31" s="44">
        <f t="shared" si="10"/>
        <v>16</v>
      </c>
      <c r="M31" s="44">
        <f t="shared" si="11"/>
        <v>17</v>
      </c>
      <c r="N31" s="44">
        <f t="shared" si="11"/>
        <v>18</v>
      </c>
      <c r="O31" s="44">
        <f t="shared" si="12"/>
        <v>19</v>
      </c>
      <c r="P31" s="42">
        <f t="shared" si="12"/>
        <v>20</v>
      </c>
      <c r="Q31" s="34"/>
      <c r="R31" s="42">
        <f>IF(X30="","",IF(MONTH(X30+1)&lt;&gt;MONTH(X30),"",X30+1))</f>
        <v>46460</v>
      </c>
      <c r="S31" s="43">
        <f>IF(R31="","",IF(MONTH(R31+1)&lt;&gt;MONTH(R31),"",R31+1))</f>
        <v>46461</v>
      </c>
      <c r="T31" s="43">
        <f t="shared" si="13"/>
        <v>46462</v>
      </c>
      <c r="U31" s="43">
        <f t="shared" si="13"/>
        <v>46463</v>
      </c>
      <c r="V31" s="43">
        <f t="shared" si="13"/>
        <v>46464</v>
      </c>
      <c r="W31" s="43">
        <f t="shared" si="13"/>
        <v>46465</v>
      </c>
      <c r="X31" s="42">
        <f t="shared" si="13"/>
        <v>46466</v>
      </c>
      <c r="Y31" s="34"/>
      <c r="Z31" s="35"/>
      <c r="AA31" s="48" t="s">
        <v>62</v>
      </c>
      <c r="AB31" s="49" t="s">
        <v>83</v>
      </c>
      <c r="AC31" s="17"/>
      <c r="AF31" s="68"/>
    </row>
    <row r="32" spans="1:32" ht="13.5" customHeight="1" x14ac:dyDescent="0.25">
      <c r="A32" s="30"/>
      <c r="B32" s="42">
        <f>IF(H31="","",IF(MONTH(H31+1)&lt;&gt;MONTH(H31),"",H31+1))</f>
        <v>46404</v>
      </c>
      <c r="C32" s="44">
        <f t="shared" si="9"/>
        <v>46405</v>
      </c>
      <c r="D32" s="43">
        <f t="shared" si="9"/>
        <v>46406</v>
      </c>
      <c r="E32" s="43">
        <f t="shared" si="9"/>
        <v>46407</v>
      </c>
      <c r="F32" s="43">
        <f t="shared" si="9"/>
        <v>46408</v>
      </c>
      <c r="G32" s="43">
        <f t="shared" si="9"/>
        <v>46409</v>
      </c>
      <c r="H32" s="42">
        <f t="shared" si="9"/>
        <v>46410</v>
      </c>
      <c r="I32" s="34"/>
      <c r="J32" s="42">
        <f>IF(P31="","",IF(MONTH(P31+1)&lt;&gt;MONTH(P31),"",P31+1))</f>
        <v>21</v>
      </c>
      <c r="K32" s="42">
        <f t="shared" si="10"/>
        <v>22</v>
      </c>
      <c r="L32" s="42">
        <f t="shared" si="10"/>
        <v>23</v>
      </c>
      <c r="M32" s="42">
        <f t="shared" si="11"/>
        <v>24</v>
      </c>
      <c r="N32" s="42">
        <f t="shared" si="11"/>
        <v>25</v>
      </c>
      <c r="O32" s="42">
        <f t="shared" si="12"/>
        <v>26</v>
      </c>
      <c r="P32" s="42">
        <f t="shared" si="12"/>
        <v>27</v>
      </c>
      <c r="Q32" s="34"/>
      <c r="R32" s="42">
        <f>IF(X31="","",IF(MONTH(X31+1)&lt;&gt;MONTH(X31),"",X31+1))</f>
        <v>46467</v>
      </c>
      <c r="S32" s="47">
        <f>IF(R32="","",IF(MONTH(R32+1)&lt;&gt;MONTH(R32),"",R32+1))</f>
        <v>46468</v>
      </c>
      <c r="T32" s="47">
        <f t="shared" si="13"/>
        <v>46469</v>
      </c>
      <c r="U32" s="43">
        <f t="shared" si="13"/>
        <v>46470</v>
      </c>
      <c r="V32" s="43">
        <f t="shared" si="13"/>
        <v>46471</v>
      </c>
      <c r="W32" s="44">
        <f t="shared" si="13"/>
        <v>46472</v>
      </c>
      <c r="X32" s="42">
        <f t="shared" si="13"/>
        <v>46473</v>
      </c>
      <c r="Y32" s="34"/>
      <c r="Z32" s="35"/>
      <c r="AA32" s="48" t="s">
        <v>63</v>
      </c>
      <c r="AB32" s="49" t="s">
        <v>40</v>
      </c>
      <c r="AC32" s="17"/>
      <c r="AF32" s="68"/>
    </row>
    <row r="33" spans="1:32" ht="13.5" customHeight="1" x14ac:dyDescent="0.25">
      <c r="A33" s="30"/>
      <c r="B33" s="42">
        <f>IF(H32="","",IF(MONTH(H32+1)&lt;&gt;MONTH(H32),"",H32+1))</f>
        <v>46411</v>
      </c>
      <c r="C33" s="42">
        <f t="shared" si="9"/>
        <v>46412</v>
      </c>
      <c r="D33" s="42">
        <f t="shared" si="9"/>
        <v>46413</v>
      </c>
      <c r="E33" s="42">
        <f t="shared" si="9"/>
        <v>46414</v>
      </c>
      <c r="F33" s="42">
        <f t="shared" si="9"/>
        <v>46415</v>
      </c>
      <c r="G33" s="42">
        <f t="shared" si="9"/>
        <v>46416</v>
      </c>
      <c r="H33" s="42">
        <f t="shared" si="9"/>
        <v>46417</v>
      </c>
      <c r="I33" s="34"/>
      <c r="J33" s="42">
        <f>IF(P32="","",IF(MONTH(P32+1)&lt;&gt;MONTH(P32),"",P32+1))</f>
        <v>28</v>
      </c>
      <c r="K33" s="42">
        <f t="shared" si="10"/>
        <v>29</v>
      </c>
      <c r="L33" s="42">
        <f t="shared" si="10"/>
        <v>30</v>
      </c>
      <c r="M33" s="42">
        <f t="shared" si="11"/>
        <v>31</v>
      </c>
      <c r="N33" s="42" t="str">
        <f t="shared" si="11"/>
        <v/>
      </c>
      <c r="O33" s="42" t="str">
        <f t="shared" si="12"/>
        <v/>
      </c>
      <c r="P33" s="42" t="str">
        <f t="shared" si="12"/>
        <v/>
      </c>
      <c r="Q33" s="34"/>
      <c r="R33" s="42">
        <f>IF(X32="","",IF(MONTH(X32+1)&lt;&gt;MONTH(X32),"",X32+1))</f>
        <v>46474</v>
      </c>
      <c r="S33" s="43">
        <f>IF(R33="","",IF(MONTH(R33+1)&lt;&gt;MONTH(R33),"",R33+1))</f>
        <v>46475</v>
      </c>
      <c r="T33" s="42">
        <f t="shared" si="13"/>
        <v>46476</v>
      </c>
      <c r="U33" s="42">
        <f t="shared" si="13"/>
        <v>46477</v>
      </c>
      <c r="V33" s="42" t="str">
        <f t="shared" si="13"/>
        <v/>
      </c>
      <c r="W33" s="42" t="str">
        <f t="shared" si="13"/>
        <v/>
      </c>
      <c r="X33" s="42" t="str">
        <f t="shared" si="13"/>
        <v/>
      </c>
      <c r="Y33" s="34"/>
      <c r="Z33" s="35"/>
      <c r="AA33" s="48" t="s">
        <v>64</v>
      </c>
      <c r="AB33" s="49" t="s">
        <v>32</v>
      </c>
      <c r="AC33" s="17"/>
      <c r="AF33" s="68"/>
    </row>
    <row r="34" spans="1:32" ht="13.5" customHeight="1" x14ac:dyDescent="0.25">
      <c r="A34" s="30"/>
      <c r="B34" s="42">
        <f>IF(H33="","",IF(MONTH(H33+1)&lt;&gt;MONTH(H33),"",H33+1))</f>
        <v>46418</v>
      </c>
      <c r="C34" s="42" t="str">
        <f t="shared" si="9"/>
        <v/>
      </c>
      <c r="D34" s="42" t="str">
        <f t="shared" si="9"/>
        <v/>
      </c>
      <c r="E34" s="42" t="str">
        <f t="shared" si="9"/>
        <v/>
      </c>
      <c r="F34" s="42" t="str">
        <f t="shared" si="9"/>
        <v/>
      </c>
      <c r="G34" s="42" t="str">
        <f t="shared" si="9"/>
        <v/>
      </c>
      <c r="H34" s="42" t="str">
        <f t="shared" si="9"/>
        <v/>
      </c>
      <c r="I34" s="34"/>
      <c r="J34" s="42" t="str">
        <f>IF(P33="","",IF(MONTH(P33+1)&lt;&gt;MONTH(P33),"",P33+1))</f>
        <v/>
      </c>
      <c r="K34" s="42" t="str">
        <f t="shared" si="10"/>
        <v/>
      </c>
      <c r="L34" s="42" t="str">
        <f t="shared" si="10"/>
        <v/>
      </c>
      <c r="M34" s="42" t="str">
        <f t="shared" si="11"/>
        <v/>
      </c>
      <c r="N34" s="42" t="str">
        <f t="shared" si="11"/>
        <v/>
      </c>
      <c r="O34" s="42" t="str">
        <f t="shared" si="12"/>
        <v/>
      </c>
      <c r="P34" s="42" t="str">
        <f t="shared" si="12"/>
        <v/>
      </c>
      <c r="Q34" s="34"/>
      <c r="R34" s="42" t="str">
        <f>IF(X33="","",IF(MONTH(X33+1)&lt;&gt;MONTH(X33),"",X33+1))</f>
        <v/>
      </c>
      <c r="S34" s="42" t="str">
        <f>IF(R34="","",IF(MONTH(R34+1)&lt;&gt;MONTH(R34),"",R34+1))</f>
        <v/>
      </c>
      <c r="T34" s="42" t="str">
        <f t="shared" si="13"/>
        <v/>
      </c>
      <c r="U34" s="42" t="str">
        <f t="shared" si="13"/>
        <v/>
      </c>
      <c r="V34" s="42" t="str">
        <f t="shared" si="13"/>
        <v/>
      </c>
      <c r="W34" s="42" t="str">
        <f t="shared" si="13"/>
        <v/>
      </c>
      <c r="X34" s="42" t="str">
        <f t="shared" si="13"/>
        <v/>
      </c>
      <c r="Y34" s="34"/>
      <c r="Z34" s="35"/>
      <c r="AA34" s="48">
        <v>46058</v>
      </c>
      <c r="AB34" s="49" t="s">
        <v>96</v>
      </c>
      <c r="AC34" s="17"/>
      <c r="AF34" s="68"/>
    </row>
    <row r="35" spans="1:32" ht="13.5" customHeight="1" x14ac:dyDescent="0.25">
      <c r="A35" s="3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5"/>
      <c r="AA35" s="48" t="s">
        <v>68</v>
      </c>
      <c r="AB35" s="49" t="s">
        <v>67</v>
      </c>
      <c r="AC35" s="17"/>
    </row>
    <row r="36" spans="1:32" ht="16.5" customHeight="1" x14ac:dyDescent="0.25">
      <c r="A36" s="30"/>
      <c r="B36" s="65">
        <f>DATE(YEAR(R27+42),MONTH(R27+42),1)</f>
        <v>46478</v>
      </c>
      <c r="C36" s="66"/>
      <c r="D36" s="66"/>
      <c r="E36" s="66"/>
      <c r="F36" s="66"/>
      <c r="G36" s="66"/>
      <c r="H36" s="67"/>
      <c r="I36" s="38"/>
      <c r="J36" s="65">
        <f>DATE(YEAR(B36+42),MONTH(B36+42),1)</f>
        <v>46508</v>
      </c>
      <c r="K36" s="66"/>
      <c r="L36" s="66"/>
      <c r="M36" s="66"/>
      <c r="N36" s="66"/>
      <c r="O36" s="66"/>
      <c r="P36" s="67"/>
      <c r="Q36" s="38"/>
      <c r="R36" s="65">
        <f>DATE(YEAR(J36+42),MONTH(J36+42),1)</f>
        <v>46539</v>
      </c>
      <c r="S36" s="66"/>
      <c r="T36" s="66"/>
      <c r="U36" s="66"/>
      <c r="V36" s="66"/>
      <c r="W36" s="66"/>
      <c r="X36" s="67"/>
      <c r="Y36" s="34"/>
      <c r="Z36" s="35"/>
      <c r="AA36" s="48" t="s">
        <v>65</v>
      </c>
      <c r="AB36" s="49" t="s">
        <v>39</v>
      </c>
      <c r="AC36" s="17"/>
    </row>
    <row r="37" spans="1:32" s="16" customFormat="1" ht="15" customHeight="1" x14ac:dyDescent="0.25">
      <c r="A37" s="34"/>
      <c r="B37" s="39" t="str">
        <f>CHOOSE(1+MOD($R$3+1-2,7),"Su","M","Tu","W","Th","F","Sa")</f>
        <v>Su</v>
      </c>
      <c r="C37" s="40" t="str">
        <f>CHOOSE(1+MOD($R$3+2-2,7),"Su","M","Tu","W","Th","F","Sa")</f>
        <v>M</v>
      </c>
      <c r="D37" s="40" t="str">
        <f>CHOOSE(1+MOD($R$3+3-2,7),"Su","M","Tu","W","Th","F","Sa")</f>
        <v>Tu</v>
      </c>
      <c r="E37" s="40" t="str">
        <f>CHOOSE(1+MOD($R$3+4-2,7),"Su","M","Tu","W","Th","F","Sa")</f>
        <v>W</v>
      </c>
      <c r="F37" s="40" t="str">
        <f>CHOOSE(1+MOD($R$3+5-2,7),"Su","M","Tu","W","Th","F","Sa")</f>
        <v>Th</v>
      </c>
      <c r="G37" s="40" t="str">
        <f>CHOOSE(1+MOD($R$3+6-2,7),"Su","M","Tu","W","Th","F","Sa")</f>
        <v>F</v>
      </c>
      <c r="H37" s="41" t="str">
        <f>CHOOSE(1+MOD($R$3+7-2,7),"Su","M","Tu","W","Th","F","Sa")</f>
        <v>Sa</v>
      </c>
      <c r="I37" s="34"/>
      <c r="J37" s="39" t="str">
        <f>CHOOSE(1+MOD($R$3+1-2,7),"Su","M","Tu","W","Th","F","Sa")</f>
        <v>Su</v>
      </c>
      <c r="K37" s="40" t="str">
        <f>CHOOSE(1+MOD($R$3+2-2,7),"Su","M","Tu","W","Th","F","Sa")</f>
        <v>M</v>
      </c>
      <c r="L37" s="40" t="str">
        <f>CHOOSE(1+MOD($R$3+3-2,7),"Su","M","Tu","W","Th","F","Sa")</f>
        <v>Tu</v>
      </c>
      <c r="M37" s="40" t="str">
        <f>CHOOSE(1+MOD($R$3+4-2,7),"Su","M","Tu","W","Th","F","Sa")</f>
        <v>W</v>
      </c>
      <c r="N37" s="40" t="str">
        <f>CHOOSE(1+MOD($R$3+5-2,7),"Su","M","Tu","W","Th","F","Sa")</f>
        <v>Th</v>
      </c>
      <c r="O37" s="40" t="str">
        <f>CHOOSE(1+MOD($R$3+6-2,7),"Su","M","Tu","W","Th","F","Sa")</f>
        <v>F</v>
      </c>
      <c r="P37" s="41" t="str">
        <f>CHOOSE(1+MOD($R$3+7-2,7),"Su","M","Tu","W","Th","F","Sa")</f>
        <v>Sa</v>
      </c>
      <c r="Q37" s="34"/>
      <c r="R37" s="39" t="str">
        <f>CHOOSE(1+MOD($R$3+1-2,7),"Su","M","Tu","W","Th","F","Sa")</f>
        <v>Su</v>
      </c>
      <c r="S37" s="40" t="str">
        <f>CHOOSE(1+MOD($R$3+2-2,7),"Su","M","Tu","W","Th","F","Sa")</f>
        <v>M</v>
      </c>
      <c r="T37" s="40" t="str">
        <f>CHOOSE(1+MOD($R$3+3-2,7),"Su","M","Tu","W","Th","F","Sa")</f>
        <v>Tu</v>
      </c>
      <c r="U37" s="40" t="str">
        <f>CHOOSE(1+MOD($R$3+4-2,7),"Su","M","Tu","W","Th","F","Sa")</f>
        <v>W</v>
      </c>
      <c r="V37" s="40" t="str">
        <f>CHOOSE(1+MOD($R$3+5-2,7),"Su","M","Tu","W","Th","F","Sa")</f>
        <v>Th</v>
      </c>
      <c r="W37" s="40" t="str">
        <f>CHOOSE(1+MOD($R$3+6-2,7),"Su","M","Tu","W","Th","F","Sa")</f>
        <v>F</v>
      </c>
      <c r="X37" s="41" t="str">
        <f>CHOOSE(1+MOD($R$3+7-2,7),"Su","M","Tu","W","Th","F","Sa")</f>
        <v>Sa</v>
      </c>
      <c r="Y37" s="34"/>
      <c r="Z37" s="35"/>
      <c r="AA37" s="48" t="s">
        <v>79</v>
      </c>
      <c r="AB37" s="49" t="s">
        <v>80</v>
      </c>
      <c r="AC37" s="17"/>
    </row>
    <row r="38" spans="1:32" ht="13.5" customHeight="1" x14ac:dyDescent="0.25">
      <c r="A38" s="30"/>
      <c r="B38" s="42" t="str">
        <f>IF(WEEKDAY(B36,1)=$R$3,B36,"")</f>
        <v/>
      </c>
      <c r="C38" s="42" t="str">
        <f>IF(B38="",IF(WEEKDAY(B36,1)=MOD($R$3,7)+1,B36,""),B38+1)</f>
        <v/>
      </c>
      <c r="D38" s="42" t="str">
        <f>IF(C38="",IF(WEEKDAY(B36,1)=MOD($R$3+1,7)+1,B36,""),C38+1)</f>
        <v/>
      </c>
      <c r="E38" s="42" t="str">
        <f>IF(D38="",IF(WEEKDAY(B36,1)=MOD($R$3+2,7)+1,B36,""),D38+1)</f>
        <v/>
      </c>
      <c r="F38" s="42">
        <f>IF(E38="",IF(WEEKDAY(B36,1)=MOD($R$3+3,7)+1,B36,""),E38+1)</f>
        <v>46478</v>
      </c>
      <c r="G38" s="42">
        <f>IF(F38="",IF(WEEKDAY(B36,1)=MOD($R$3+4,7)+1,B36,""),F38+1)</f>
        <v>46479</v>
      </c>
      <c r="H38" s="42">
        <f>IF(G38="",IF(WEEKDAY(B36,1)=MOD($R$3+5,7)+1,B36,""),G38+1)</f>
        <v>46480</v>
      </c>
      <c r="I38" s="34"/>
      <c r="J38" s="42" t="str">
        <f>IF(WEEKDAY(J36,1)=$R$3,J36,"")</f>
        <v/>
      </c>
      <c r="K38" s="42" t="str">
        <f>IF(J38="",IF(WEEKDAY(J36,1)=MOD($R$3,7)+1,J36,""),J38+1)</f>
        <v/>
      </c>
      <c r="L38" s="42" t="str">
        <f>IF(K38="",IF(WEEKDAY(J36,1)=MOD($R$3+1,7)+1,J36,""),K38+1)</f>
        <v/>
      </c>
      <c r="M38" s="42" t="str">
        <f>IF(L38="",IF(WEEKDAY(J36,1)=MOD($R$3+2,7)+1,J36,""),L38+1)</f>
        <v/>
      </c>
      <c r="N38" s="42" t="str">
        <f>IF(M38="",IF(WEEKDAY(J36,1)=MOD($R$3+3,7)+1,J36,""),M38+1)</f>
        <v/>
      </c>
      <c r="O38" s="42" t="str">
        <f>IF(N38="",IF(WEEKDAY(J36,1)=MOD($R$3+4,7)+1,J36,""),N38+1)</f>
        <v/>
      </c>
      <c r="P38" s="42">
        <f>IF(O38="",IF(WEEKDAY(J36,1)=MOD($R$3+5,7)+1,J36,""),O38+1)</f>
        <v>46508</v>
      </c>
      <c r="Q38" s="34"/>
      <c r="R38" s="42" t="str">
        <f>IF(WEEKDAY(R36,1)=$R$3,R36,"")</f>
        <v/>
      </c>
      <c r="S38" s="42" t="str">
        <f>IF(R38="",IF(WEEKDAY(R36,1)=MOD($R$3,7)+1,R36,""),R38+1)</f>
        <v/>
      </c>
      <c r="T38" s="43">
        <f>IF(S38="",IF(WEEKDAY(R36,1)=MOD($R$3+1,7)+1,R36,""),S38+1)</f>
        <v>46539</v>
      </c>
      <c r="U38" s="43">
        <f>IF(T38="",IF(WEEKDAY(R36,1)=MOD($R$3+2,7)+1,R36,""),T38+1)</f>
        <v>46540</v>
      </c>
      <c r="V38" s="42">
        <f>IF(U38="",IF(WEEKDAY(R36,1)=MOD($R$3+3,7)+1,R36,""),U38+1)</f>
        <v>46541</v>
      </c>
      <c r="W38" s="42">
        <f>IF(V38="",IF(WEEKDAY(R36,1)=MOD($R$3+4,7)+1,R36,""),V38+1)</f>
        <v>46542</v>
      </c>
      <c r="X38" s="42">
        <f>IF(W38="",IF(WEEKDAY(R36,1)=MOD($R$3+5,7)+1,R36,""),W38+1)</f>
        <v>46543</v>
      </c>
      <c r="Y38" s="34"/>
      <c r="Z38" s="35"/>
      <c r="AA38" s="48">
        <v>46090</v>
      </c>
      <c r="AB38" s="49" t="s">
        <v>49</v>
      </c>
      <c r="AC38" s="17"/>
    </row>
    <row r="39" spans="1:32" ht="13.5" customHeight="1" x14ac:dyDescent="0.25">
      <c r="A39" s="30"/>
      <c r="B39" s="42">
        <f>IF(H38="","",IF(MONTH(H38+1)&lt;&gt;MONTH(H38),"",H38+1))</f>
        <v>46481</v>
      </c>
      <c r="C39" s="44">
        <f t="shared" ref="C39:H43" si="14">IF(B39="","",IF(MONTH(B39+1)&lt;&gt;MONTH(B39),"",B39+1))</f>
        <v>46482</v>
      </c>
      <c r="D39" s="44">
        <f t="shared" si="14"/>
        <v>46483</v>
      </c>
      <c r="E39" s="44">
        <f t="shared" si="14"/>
        <v>46484</v>
      </c>
      <c r="F39" s="44">
        <f t="shared" si="14"/>
        <v>46485</v>
      </c>
      <c r="G39" s="44">
        <f t="shared" si="14"/>
        <v>46486</v>
      </c>
      <c r="H39" s="42">
        <f t="shared" si="14"/>
        <v>46487</v>
      </c>
      <c r="I39" s="34"/>
      <c r="J39" s="42">
        <f>IF(P38="","",IF(MONTH(P38+1)&lt;&gt;MONTH(P38),"",P38+1))</f>
        <v>46509</v>
      </c>
      <c r="K39" s="42">
        <f t="shared" ref="K39:L43" si="15">IF(J39="","",IF(MONTH(J39+1)&lt;&gt;MONTH(J39),"",J39+1))</f>
        <v>46510</v>
      </c>
      <c r="L39" s="42">
        <f t="shared" si="15"/>
        <v>46511</v>
      </c>
      <c r="M39" s="42">
        <f t="shared" ref="M39:N43" si="16">IF(L39="","",IF(MONTH(L39+1)&lt;&gt;MONTH(L39),"",L39+1))</f>
        <v>46512</v>
      </c>
      <c r="N39" s="47">
        <f t="shared" si="16"/>
        <v>46513</v>
      </c>
      <c r="O39" s="64">
        <f t="shared" ref="O39:P43" si="17">IF(N39="","",IF(MONTH(N39+1)&lt;&gt;MONTH(N39),"",N39+1))</f>
        <v>46514</v>
      </c>
      <c r="P39" s="42">
        <f t="shared" si="17"/>
        <v>46515</v>
      </c>
      <c r="Q39" s="34"/>
      <c r="R39" s="42">
        <f>IF(X38="","",IF(MONTH(X38+1)&lt;&gt;MONTH(X38),"",X38+1))</f>
        <v>46544</v>
      </c>
      <c r="S39" s="42">
        <f t="shared" ref="S39:X43" si="18">IF(R39="","",IF(MONTH(R39+1)&lt;&gt;MONTH(R39),"",R39+1))</f>
        <v>46545</v>
      </c>
      <c r="T39" s="42">
        <f t="shared" si="18"/>
        <v>46546</v>
      </c>
      <c r="U39" s="42">
        <f t="shared" si="18"/>
        <v>46547</v>
      </c>
      <c r="V39" s="42">
        <f t="shared" si="18"/>
        <v>46548</v>
      </c>
      <c r="W39" s="42">
        <f t="shared" si="18"/>
        <v>46549</v>
      </c>
      <c r="X39" s="42">
        <f t="shared" si="18"/>
        <v>46550</v>
      </c>
      <c r="Y39" s="34"/>
      <c r="Z39" s="35"/>
      <c r="AA39" s="48" t="s">
        <v>70</v>
      </c>
      <c r="AB39" s="50" t="s">
        <v>69</v>
      </c>
      <c r="AC39" s="17"/>
    </row>
    <row r="40" spans="1:32" ht="13.5" customHeight="1" x14ac:dyDescent="0.25">
      <c r="A40" s="30"/>
      <c r="B40" s="42">
        <f>IF(H39="","",IF(MONTH(H39+1)&lt;&gt;MONTH(H39),"",H39+1))</f>
        <v>46488</v>
      </c>
      <c r="C40" s="42">
        <f t="shared" si="14"/>
        <v>46489</v>
      </c>
      <c r="D40" s="42">
        <f t="shared" si="14"/>
        <v>46490</v>
      </c>
      <c r="E40" s="42">
        <f t="shared" si="14"/>
        <v>46491</v>
      </c>
      <c r="F40" s="42">
        <f t="shared" si="14"/>
        <v>46492</v>
      </c>
      <c r="G40" s="42">
        <f t="shared" si="14"/>
        <v>46493</v>
      </c>
      <c r="H40" s="42">
        <f t="shared" si="14"/>
        <v>46494</v>
      </c>
      <c r="I40" s="34"/>
      <c r="J40" s="42">
        <f>IF(P39="","",IF(MONTH(P39+1)&lt;&gt;MONTH(P39),"",P39+1))</f>
        <v>46516</v>
      </c>
      <c r="K40" s="42">
        <f t="shared" si="15"/>
        <v>46517</v>
      </c>
      <c r="L40" s="42">
        <f t="shared" si="15"/>
        <v>46518</v>
      </c>
      <c r="M40" s="42">
        <f t="shared" si="16"/>
        <v>46519</v>
      </c>
      <c r="N40" s="42">
        <f t="shared" si="16"/>
        <v>46520</v>
      </c>
      <c r="O40" s="43">
        <f t="shared" si="17"/>
        <v>46521</v>
      </c>
      <c r="P40" s="42">
        <f t="shared" si="17"/>
        <v>46522</v>
      </c>
      <c r="Q40" s="34"/>
      <c r="R40" s="42">
        <f>IF(X39="","",IF(MONTH(X39+1)&lt;&gt;MONTH(X39),"",X39+1))</f>
        <v>46551</v>
      </c>
      <c r="S40" s="42">
        <f t="shared" si="18"/>
        <v>46552</v>
      </c>
      <c r="T40" s="42">
        <f t="shared" si="18"/>
        <v>46553</v>
      </c>
      <c r="U40" s="42">
        <f t="shared" si="18"/>
        <v>46554</v>
      </c>
      <c r="V40" s="42">
        <f t="shared" si="18"/>
        <v>46555</v>
      </c>
      <c r="W40" s="42">
        <f t="shared" si="18"/>
        <v>46556</v>
      </c>
      <c r="X40" s="42">
        <f t="shared" si="18"/>
        <v>46557</v>
      </c>
      <c r="Y40" s="34"/>
      <c r="Z40" s="35"/>
      <c r="AA40" s="48">
        <v>46106</v>
      </c>
      <c r="AB40" s="49" t="s">
        <v>71</v>
      </c>
      <c r="AC40" s="17"/>
    </row>
    <row r="41" spans="1:32" ht="13.5" customHeight="1" x14ac:dyDescent="0.25">
      <c r="A41" s="30"/>
      <c r="B41" s="42">
        <f>IF(H40="","",IF(MONTH(H40+1)&lt;&gt;MONTH(H40),"",H40+1))</f>
        <v>46495</v>
      </c>
      <c r="C41" s="47">
        <f t="shared" si="14"/>
        <v>46496</v>
      </c>
      <c r="D41" s="42">
        <f t="shared" si="14"/>
        <v>46497</v>
      </c>
      <c r="E41" s="43">
        <f t="shared" si="14"/>
        <v>46498</v>
      </c>
      <c r="F41" s="43">
        <f t="shared" si="14"/>
        <v>46499</v>
      </c>
      <c r="G41" s="43">
        <f t="shared" si="14"/>
        <v>46500</v>
      </c>
      <c r="H41" s="42">
        <f t="shared" si="14"/>
        <v>46501</v>
      </c>
      <c r="I41" s="34"/>
      <c r="J41" s="42">
        <f>IF(P40="","",IF(MONTH(P40+1)&lt;&gt;MONTH(P40),"",P40+1))</f>
        <v>46523</v>
      </c>
      <c r="K41" s="47">
        <f t="shared" si="15"/>
        <v>46524</v>
      </c>
      <c r="L41" s="42">
        <f t="shared" si="15"/>
        <v>46525</v>
      </c>
      <c r="M41" s="46">
        <f t="shared" si="16"/>
        <v>46526</v>
      </c>
      <c r="N41" s="58">
        <v>20</v>
      </c>
      <c r="O41" s="58">
        <f t="shared" si="17"/>
        <v>21</v>
      </c>
      <c r="P41" s="42">
        <f t="shared" si="17"/>
        <v>22</v>
      </c>
      <c r="Q41" s="34"/>
      <c r="R41" s="42">
        <f>IF(X40="","",IF(MONTH(X40+1)&lt;&gt;MONTH(X40),"",X40+1))</f>
        <v>46558</v>
      </c>
      <c r="S41" s="42">
        <f t="shared" si="18"/>
        <v>46559</v>
      </c>
      <c r="T41" s="42">
        <f t="shared" si="18"/>
        <v>46560</v>
      </c>
      <c r="U41" s="42">
        <f t="shared" si="18"/>
        <v>46561</v>
      </c>
      <c r="V41" s="42">
        <f t="shared" si="18"/>
        <v>46562</v>
      </c>
      <c r="W41" s="42">
        <f t="shared" si="18"/>
        <v>46563</v>
      </c>
      <c r="X41" s="42">
        <f t="shared" si="18"/>
        <v>46564</v>
      </c>
      <c r="Y41" s="34"/>
      <c r="Z41" s="35"/>
      <c r="AA41" s="48" t="s">
        <v>78</v>
      </c>
      <c r="AB41" s="49" t="s">
        <v>41</v>
      </c>
      <c r="AC41" s="17"/>
    </row>
    <row r="42" spans="1:32" ht="13.5" customHeight="1" x14ac:dyDescent="0.25">
      <c r="A42" s="30"/>
      <c r="B42" s="42">
        <f>IF(H41="","",IF(MONTH(H41+1)&lt;&gt;MONTH(H41),"",H41+1))</f>
        <v>46502</v>
      </c>
      <c r="C42" s="42">
        <f t="shared" si="14"/>
        <v>46503</v>
      </c>
      <c r="D42" s="42">
        <f t="shared" si="14"/>
        <v>46504</v>
      </c>
      <c r="E42" s="42">
        <f t="shared" si="14"/>
        <v>46505</v>
      </c>
      <c r="F42" s="42">
        <f t="shared" si="14"/>
        <v>46506</v>
      </c>
      <c r="G42" s="42">
        <f t="shared" si="14"/>
        <v>46507</v>
      </c>
      <c r="H42" s="42" t="str">
        <f t="shared" si="14"/>
        <v/>
      </c>
      <c r="I42" s="34"/>
      <c r="J42" s="42">
        <f>IF(P41="","",IF(MONTH(P41+1)&lt;&gt;MONTH(P41),"",P41+1))</f>
        <v>23</v>
      </c>
      <c r="K42" s="42">
        <f t="shared" si="15"/>
        <v>24</v>
      </c>
      <c r="L42" s="42">
        <f t="shared" si="15"/>
        <v>25</v>
      </c>
      <c r="M42" s="42">
        <f t="shared" si="16"/>
        <v>26</v>
      </c>
      <c r="N42" s="42">
        <f t="shared" si="16"/>
        <v>27</v>
      </c>
      <c r="O42" s="42">
        <f t="shared" si="17"/>
        <v>28</v>
      </c>
      <c r="P42" s="42">
        <f t="shared" si="17"/>
        <v>29</v>
      </c>
      <c r="Q42" s="52" t="s">
        <v>22</v>
      </c>
      <c r="R42" s="42">
        <f>IF(X41="","",IF(MONTH(X41+1)&lt;&gt;MONTH(X41),"",X41+1))</f>
        <v>46565</v>
      </c>
      <c r="S42" s="42">
        <f t="shared" si="18"/>
        <v>46566</v>
      </c>
      <c r="T42" s="42">
        <f t="shared" si="18"/>
        <v>46567</v>
      </c>
      <c r="U42" s="42">
        <f t="shared" si="18"/>
        <v>46568</v>
      </c>
      <c r="V42" s="42" t="str">
        <f t="shared" si="18"/>
        <v/>
      </c>
      <c r="W42" s="42" t="str">
        <f t="shared" si="18"/>
        <v/>
      </c>
      <c r="X42" s="42" t="str">
        <f t="shared" si="18"/>
        <v/>
      </c>
      <c r="Y42" s="34"/>
      <c r="Z42" s="35"/>
      <c r="AA42" s="48" t="s">
        <v>72</v>
      </c>
      <c r="AB42" s="49" t="s">
        <v>33</v>
      </c>
      <c r="AC42" s="17"/>
    </row>
    <row r="43" spans="1:32" ht="13.5" customHeight="1" x14ac:dyDescent="0.25">
      <c r="A43" s="30"/>
      <c r="B43" s="42" t="str">
        <f>IF(H42="","",IF(MONTH(H42+1)&lt;&gt;MONTH(H42),"",H42+1))</f>
        <v/>
      </c>
      <c r="C43" s="42" t="str">
        <f t="shared" si="14"/>
        <v/>
      </c>
      <c r="D43" s="42" t="str">
        <f t="shared" si="14"/>
        <v/>
      </c>
      <c r="E43" s="42" t="str">
        <f t="shared" si="14"/>
        <v/>
      </c>
      <c r="F43" s="42" t="str">
        <f t="shared" si="14"/>
        <v/>
      </c>
      <c r="G43" s="42" t="str">
        <f t="shared" si="14"/>
        <v/>
      </c>
      <c r="H43" s="42" t="str">
        <f t="shared" si="14"/>
        <v/>
      </c>
      <c r="I43" s="34"/>
      <c r="J43" s="42">
        <f>IF(P42="","",IF(MONTH(P42+1)&lt;&gt;MONTH(P42),"",P42+1))</f>
        <v>30</v>
      </c>
      <c r="K43" s="42">
        <f t="shared" si="15"/>
        <v>31</v>
      </c>
      <c r="L43" s="42" t="str">
        <f t="shared" si="15"/>
        <v/>
      </c>
      <c r="M43" s="42" t="str">
        <f t="shared" si="16"/>
        <v/>
      </c>
      <c r="N43" s="42" t="str">
        <f t="shared" si="16"/>
        <v/>
      </c>
      <c r="O43" s="42" t="str">
        <f t="shared" si="17"/>
        <v/>
      </c>
      <c r="P43" s="42" t="str">
        <f t="shared" si="17"/>
        <v/>
      </c>
      <c r="Q43" s="34"/>
      <c r="R43" s="42" t="str">
        <f>IF(X42="","",IF(MONTH(X42+1)&lt;&gt;MONTH(X42),"",X42+1))</f>
        <v/>
      </c>
      <c r="S43" s="42" t="str">
        <f t="shared" si="18"/>
        <v/>
      </c>
      <c r="T43" s="42" t="str">
        <f t="shared" si="18"/>
        <v/>
      </c>
      <c r="U43" s="42" t="str">
        <f t="shared" si="18"/>
        <v/>
      </c>
      <c r="V43" s="42" t="str">
        <f t="shared" si="18"/>
        <v/>
      </c>
      <c r="W43" s="42" t="str">
        <f t="shared" si="18"/>
        <v/>
      </c>
      <c r="X43" s="42" t="str">
        <f t="shared" si="18"/>
        <v/>
      </c>
      <c r="Y43" s="34"/>
      <c r="Z43" s="35"/>
      <c r="AA43" s="48" t="s">
        <v>73</v>
      </c>
      <c r="AB43" s="49" t="s">
        <v>84</v>
      </c>
      <c r="AC43" s="29"/>
    </row>
    <row r="44" spans="1:32" ht="13.5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 t="s">
        <v>100</v>
      </c>
      <c r="P44" s="30"/>
      <c r="Q44" s="30"/>
      <c r="R44" s="30"/>
      <c r="S44" s="30"/>
      <c r="T44" s="30"/>
      <c r="U44" s="30"/>
      <c r="V44" s="30"/>
      <c r="W44" s="30"/>
      <c r="X44" s="30"/>
      <c r="Y44" s="34"/>
      <c r="Z44" s="35"/>
      <c r="AA44" s="48" t="s">
        <v>89</v>
      </c>
      <c r="AB44" s="49" t="s">
        <v>90</v>
      </c>
    </row>
    <row r="45" spans="1:32" ht="15" x14ac:dyDescent="0.25">
      <c r="A45" s="30"/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30"/>
      <c r="Y45" s="34"/>
      <c r="Z45" s="35"/>
      <c r="AA45" s="48">
        <v>46148</v>
      </c>
      <c r="AB45" s="49" t="s">
        <v>43</v>
      </c>
      <c r="AC45" s="16"/>
      <c r="AD45" s="16"/>
      <c r="AE45" s="16"/>
    </row>
    <row r="46" spans="1:32" ht="15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48">
        <v>46155</v>
      </c>
      <c r="AB46" s="49" t="s">
        <v>35</v>
      </c>
    </row>
    <row r="47" spans="1:32" ht="15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4"/>
      <c r="Z47" s="34"/>
      <c r="AA47" s="48">
        <v>46149</v>
      </c>
      <c r="AB47" s="49" t="s">
        <v>34</v>
      </c>
    </row>
    <row r="48" spans="1:32" ht="15" x14ac:dyDescent="0.25">
      <c r="A48" s="30"/>
      <c r="B48" s="30"/>
      <c r="C48" s="30"/>
      <c r="D48" s="30"/>
      <c r="E48" s="30"/>
      <c r="F48" s="30" t="s">
        <v>91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48">
        <v>46159</v>
      </c>
      <c r="AB48" s="49" t="s">
        <v>44</v>
      </c>
    </row>
    <row r="49" spans="1:28" ht="15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48" t="s">
        <v>74</v>
      </c>
      <c r="AB49" s="49" t="s">
        <v>45</v>
      </c>
    </row>
    <row r="50" spans="1:28" ht="15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48" t="s">
        <v>95</v>
      </c>
      <c r="AB50" s="49" t="s">
        <v>23</v>
      </c>
    </row>
    <row r="51" spans="1:28" ht="15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55"/>
      <c r="AB51" s="56" t="s">
        <v>36</v>
      </c>
    </row>
    <row r="52" spans="1:28" ht="15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57"/>
      <c r="AB52" s="56" t="s">
        <v>37</v>
      </c>
    </row>
    <row r="53" spans="1:28" ht="15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58"/>
      <c r="AB53" s="56" t="s">
        <v>99</v>
      </c>
    </row>
    <row r="54" spans="1:28" ht="15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59"/>
      <c r="AB54" s="56" t="s">
        <v>38</v>
      </c>
    </row>
    <row r="55" spans="1:28" ht="15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62"/>
      <c r="AB55" s="56" t="s">
        <v>51</v>
      </c>
    </row>
    <row r="56" spans="1:28" ht="15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60"/>
      <c r="AB56" s="56" t="s">
        <v>66</v>
      </c>
    </row>
    <row r="57" spans="1:28" ht="15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</row>
    <row r="58" spans="1:28" ht="15.6" x14ac:dyDescent="0.3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61" t="s">
        <v>53</v>
      </c>
    </row>
    <row r="59" spans="1:28" ht="15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</row>
    <row r="60" spans="1:28" ht="15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</sheetData>
  <mergeCells count="19">
    <mergeCell ref="AF11:AF16"/>
    <mergeCell ref="AF27:AF34"/>
    <mergeCell ref="R3:S3"/>
    <mergeCell ref="B8:X8"/>
    <mergeCell ref="B9:H9"/>
    <mergeCell ref="J9:P9"/>
    <mergeCell ref="R9:X9"/>
    <mergeCell ref="AA6:AB6"/>
    <mergeCell ref="D3:F3"/>
    <mergeCell ref="J3:L3"/>
    <mergeCell ref="R18:X18"/>
    <mergeCell ref="J18:P18"/>
    <mergeCell ref="B18:H18"/>
    <mergeCell ref="B36:H36"/>
    <mergeCell ref="J36:P36"/>
    <mergeCell ref="R36:X36"/>
    <mergeCell ref="R27:X27"/>
    <mergeCell ref="B27:H27"/>
    <mergeCell ref="J27:P27"/>
  </mergeCells>
  <phoneticPr fontId="1" type="noConversion"/>
  <conditionalFormatting sqref="B9 J9 R9 B18 J18 R18 B27 J27 R27 B36 J36 R36">
    <cfRule type="expression" dxfId="5" priority="1">
      <formula>$J$3=1</formula>
    </cfRule>
  </conditionalFormatting>
  <conditionalFormatting sqref="R11:V11 X11 B11:H16 J11:P16 R12:X16 B20:H25 J20:P25 R20:X25 J29:N29 P29 B29:H34 R29:X34 J30:P34 J38:P40 B38:H43 R38:X43 J41:M41 P41 J42:P43">
    <cfRule type="cellIs" dxfId="4" priority="2" operator="equal">
      <formula>""</formula>
    </cfRule>
    <cfRule type="expression" dxfId="3" priority="3">
      <formula>OR(WEEKDAY(B11,1)=1,WEEKDAY(B11,1)=7)</formula>
    </cfRule>
  </conditionalFormatting>
  <hyperlinks>
    <hyperlink ref="AB2" r:id="rId1" xr:uid="{00000000-0004-0000-0000-000000000000}"/>
    <hyperlink ref="AF19" r:id="rId2" xr:uid="{80F2A9C5-B88A-4961-B766-26E7348EB3A7}"/>
    <hyperlink ref="AF20" r:id="rId3" xr:uid="{A93A3952-46AD-45CF-AA70-6B51A13C971C}"/>
    <hyperlink ref="AF21" r:id="rId4" xr:uid="{242C15F4-99A0-48AD-A498-1864AE27969F}"/>
  </hyperlinks>
  <printOptions horizontalCentered="1"/>
  <pageMargins left="0.7" right="0.7" top="0.75" bottom="0.75" header="0.3" footer="0.3"/>
  <pageSetup paperSize="9" scale="61" orientation="landscape" horizontalDpi="4294967295" verticalDpi="4294967295" r:id="rId5"/>
  <headerFooter alignWithMargins="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C5EC-EF09-44CD-A668-0BFDD0FCA11A}">
  <dimension ref="A1:C19"/>
  <sheetViews>
    <sheetView showGridLines="0" workbookViewId="0"/>
  </sheetViews>
  <sheetFormatPr defaultRowHeight="13.2" x14ac:dyDescent="0.25"/>
  <cols>
    <col min="1" max="1" width="2.77734375" style="13" customWidth="1"/>
    <col min="2" max="2" width="71.5546875" style="13" customWidth="1"/>
    <col min="3" max="3" width="22.21875" customWidth="1"/>
  </cols>
  <sheetData>
    <row r="1" spans="1:3" ht="32.1" customHeight="1" x14ac:dyDescent="0.25">
      <c r="A1" s="1"/>
      <c r="B1" s="2" t="s">
        <v>3</v>
      </c>
      <c r="C1" s="3"/>
    </row>
    <row r="2" spans="1:3" ht="15" x14ac:dyDescent="0.25">
      <c r="A2" s="4"/>
      <c r="B2" s="5"/>
      <c r="C2" s="6"/>
    </row>
    <row r="3" spans="1:3" ht="15" x14ac:dyDescent="0.25">
      <c r="A3" s="4"/>
      <c r="B3" s="7" t="s">
        <v>14</v>
      </c>
      <c r="C3" s="6"/>
    </row>
    <row r="4" spans="1:3" ht="13.8" x14ac:dyDescent="0.25">
      <c r="A4" s="4"/>
      <c r="B4" s="14" t="s">
        <v>21</v>
      </c>
      <c r="C4" s="6"/>
    </row>
    <row r="5" spans="1:3" ht="15" x14ac:dyDescent="0.25">
      <c r="A5" s="4"/>
      <c r="B5" s="8"/>
      <c r="C5" s="6"/>
    </row>
    <row r="6" spans="1:3" ht="15.6" x14ac:dyDescent="0.3">
      <c r="A6" s="4"/>
      <c r="B6" s="9" t="s">
        <v>9</v>
      </c>
      <c r="C6" s="6"/>
    </row>
    <row r="7" spans="1:3" ht="15" x14ac:dyDescent="0.25">
      <c r="A7" s="4"/>
      <c r="B7" s="8"/>
      <c r="C7" s="6"/>
    </row>
    <row r="8" spans="1:3" ht="30" x14ac:dyDescent="0.25">
      <c r="A8" s="4"/>
      <c r="B8" s="8" t="s">
        <v>15</v>
      </c>
      <c r="C8" s="6"/>
    </row>
    <row r="9" spans="1:3" ht="15" x14ac:dyDescent="0.25">
      <c r="A9" s="4"/>
      <c r="B9" s="8"/>
      <c r="C9" s="6"/>
    </row>
    <row r="10" spans="1:3" ht="30" x14ac:dyDescent="0.25">
      <c r="A10" s="4"/>
      <c r="B10" s="8" t="s">
        <v>16</v>
      </c>
      <c r="C10" s="6"/>
    </row>
    <row r="11" spans="1:3" ht="15" x14ac:dyDescent="0.25">
      <c r="A11" s="4"/>
      <c r="B11" s="8"/>
      <c r="C11" s="6"/>
    </row>
    <row r="12" spans="1:3" ht="30" x14ac:dyDescent="0.25">
      <c r="A12" s="4"/>
      <c r="B12" s="8" t="s">
        <v>17</v>
      </c>
      <c r="C12" s="6"/>
    </row>
    <row r="13" spans="1:3" ht="15" x14ac:dyDescent="0.25">
      <c r="A13" s="4"/>
      <c r="B13" s="8"/>
      <c r="C13" s="6"/>
    </row>
    <row r="14" spans="1:3" ht="15.6" x14ac:dyDescent="0.3">
      <c r="A14" s="4"/>
      <c r="B14" s="9" t="s">
        <v>18</v>
      </c>
      <c r="C14" s="6"/>
    </row>
    <row r="15" spans="1:3" ht="15" x14ac:dyDescent="0.25">
      <c r="A15" s="4"/>
      <c r="B15" s="10" t="s">
        <v>19</v>
      </c>
      <c r="C15" s="6"/>
    </row>
    <row r="16" spans="1:3" ht="15" x14ac:dyDescent="0.25">
      <c r="A16" s="4"/>
      <c r="B16" s="11"/>
      <c r="C16" s="6"/>
    </row>
    <row r="17" spans="1:3" ht="15" x14ac:dyDescent="0.25">
      <c r="A17" s="4"/>
      <c r="B17" s="12" t="s">
        <v>20</v>
      </c>
      <c r="C17" s="6"/>
    </row>
    <row r="18" spans="1:3" ht="13.8" x14ac:dyDescent="0.25">
      <c r="A18" s="4"/>
      <c r="B18" s="4"/>
      <c r="C18" s="6"/>
    </row>
    <row r="19" spans="1:3" ht="13.8" x14ac:dyDescent="0.25">
      <c r="A19" s="4"/>
      <c r="B19" s="4"/>
      <c r="C19" s="6"/>
    </row>
  </sheetData>
  <hyperlinks>
    <hyperlink ref="B15" r:id="rId1" xr:uid="{B300A0F5-6872-4B3B-B4FB-22BA685F3BD9}"/>
    <hyperlink ref="B4" r:id="rId2" xr:uid="{DA0E8CE4-829C-48E8-8688-4D869CCB63F6}"/>
  </hyperlinks>
  <pageMargins left="0.7" right="0.7" top="0.75" bottom="0.75" header="0.3" footer="0.3"/>
  <pageSetup orientation="portrait" r:id="rId3"/>
  <drawing r:id="rId4"/>
  <picture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7A7B8-D1B5-40C9-ACBC-9B926C8E130F}">
  <sheetPr>
    <pageSetUpPr fitToPage="1"/>
  </sheetPr>
  <dimension ref="A1:AF60"/>
  <sheetViews>
    <sheetView showGridLines="0" topLeftCell="A14" zoomScale="115" zoomScaleNormal="115" workbookViewId="0">
      <selection activeCell="AA45" sqref="AA45"/>
    </sheetView>
  </sheetViews>
  <sheetFormatPr defaultColWidth="9.21875" defaultRowHeight="13.2" x14ac:dyDescent="0.25"/>
  <cols>
    <col min="1" max="1" width="3" style="15" customWidth="1"/>
    <col min="2" max="2" width="3.77734375" style="15" bestFit="1" customWidth="1"/>
    <col min="3" max="3" width="5.44140625" style="15" bestFit="1" customWidth="1"/>
    <col min="4" max="4" width="3.77734375" style="15" bestFit="1" customWidth="1"/>
    <col min="5" max="5" width="3.44140625" style="15" bestFit="1" customWidth="1"/>
    <col min="6" max="7" width="3.77734375" style="15" customWidth="1"/>
    <col min="8" max="8" width="3.5546875" style="15" customWidth="1"/>
    <col min="9" max="9" width="1.6640625" style="15" customWidth="1"/>
    <col min="10" max="12" width="3.6640625" style="15" customWidth="1"/>
    <col min="13" max="13" width="3.5546875" style="15" customWidth="1"/>
    <col min="14" max="15" width="3.6640625" style="15" customWidth="1"/>
    <col min="16" max="16" width="3.33203125" style="15" customWidth="1"/>
    <col min="17" max="17" width="1.6640625" style="15" customWidth="1"/>
    <col min="18" max="18" width="3.6640625" style="15" customWidth="1"/>
    <col min="19" max="20" width="3.5546875" style="15" customWidth="1"/>
    <col min="21" max="21" width="3.6640625" style="15" customWidth="1"/>
    <col min="22" max="23" width="3.33203125" style="15" customWidth="1"/>
    <col min="24" max="24" width="4" style="15" customWidth="1"/>
    <col min="25" max="25" width="2.109375" style="15" customWidth="1"/>
    <col min="26" max="26" width="1.6640625" style="15" customWidth="1"/>
    <col min="27" max="27" width="15.109375" style="15" customWidth="1"/>
    <col min="28" max="28" width="55.6640625" style="15" customWidth="1"/>
    <col min="29" max="29" width="5.109375" style="15" customWidth="1"/>
    <col min="30" max="30" width="2.77734375" style="15" customWidth="1"/>
    <col min="31" max="31" width="3.77734375" style="15" customWidth="1"/>
    <col min="32" max="32" width="31.77734375" style="15" customWidth="1"/>
    <col min="33" max="16384" width="9.21875" style="15"/>
  </cols>
  <sheetData>
    <row r="1" spans="1:32" ht="18" customHeight="1" x14ac:dyDescent="0.25">
      <c r="A1" s="18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2" ht="13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20" t="s">
        <v>8</v>
      </c>
      <c r="AC2" s="19"/>
      <c r="AD2" s="19"/>
    </row>
    <row r="3" spans="1:32" ht="13.5" customHeight="1" x14ac:dyDescent="0.25">
      <c r="A3" s="19"/>
      <c r="B3" s="19"/>
      <c r="C3" s="21" t="s">
        <v>2</v>
      </c>
      <c r="D3" s="69">
        <v>2026</v>
      </c>
      <c r="E3" s="73"/>
      <c r="F3" s="70"/>
      <c r="G3" s="19"/>
      <c r="H3" s="19"/>
      <c r="I3" s="21" t="s">
        <v>1</v>
      </c>
      <c r="J3" s="69">
        <v>7</v>
      </c>
      <c r="K3" s="73"/>
      <c r="L3" s="70"/>
      <c r="M3" s="19"/>
      <c r="N3" s="19"/>
      <c r="O3" s="19"/>
      <c r="P3" s="19"/>
      <c r="Q3" s="21" t="s">
        <v>0</v>
      </c>
      <c r="R3" s="69">
        <v>1</v>
      </c>
      <c r="S3" s="70"/>
      <c r="T3" s="22" t="s">
        <v>7</v>
      </c>
      <c r="U3" s="19"/>
      <c r="V3" s="19"/>
      <c r="W3" s="19"/>
      <c r="X3" s="19"/>
      <c r="Y3" s="19"/>
      <c r="Z3" s="19"/>
      <c r="AA3" s="19"/>
      <c r="AB3" s="21" t="s">
        <v>9</v>
      </c>
      <c r="AC3" s="21"/>
      <c r="AD3" s="21"/>
      <c r="AF3" s="23" t="s">
        <v>4</v>
      </c>
    </row>
    <row r="4" spans="1:32" ht="9.75" customHeight="1" x14ac:dyDescent="0.25">
      <c r="A4" s="19"/>
      <c r="B4" s="19"/>
      <c r="C4" s="19"/>
      <c r="D4" s="19"/>
      <c r="E4" s="19"/>
      <c r="F4" s="19"/>
      <c r="G4" s="19"/>
      <c r="H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24"/>
      <c r="AC4" s="19"/>
      <c r="AD4" s="19"/>
    </row>
    <row r="5" spans="1:32" ht="13.5" customHeight="1" x14ac:dyDescent="0.25">
      <c r="A5" s="19"/>
      <c r="B5" s="19"/>
      <c r="C5" s="25"/>
      <c r="D5" s="19"/>
      <c r="E5" s="19"/>
      <c r="F5" s="19"/>
      <c r="G5" s="19"/>
      <c r="H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24"/>
      <c r="AC5" s="19"/>
      <c r="AD5" s="19"/>
    </row>
    <row r="6" spans="1:32" ht="13.5" customHeight="1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30"/>
      <c r="N6" s="31"/>
      <c r="O6" s="31"/>
      <c r="P6" s="31"/>
      <c r="Q6" s="31"/>
      <c r="R6" s="30"/>
      <c r="S6" s="30"/>
      <c r="T6" s="30"/>
      <c r="U6" s="30"/>
      <c r="V6" s="30"/>
      <c r="W6" s="30"/>
      <c r="X6" s="30"/>
      <c r="Y6" s="30"/>
      <c r="Z6" s="30"/>
      <c r="AA6" s="72" t="s">
        <v>50</v>
      </c>
      <c r="AB6" s="72"/>
    </row>
    <row r="7" spans="1:32" ht="21" customHeight="1" x14ac:dyDescent="0.25">
      <c r="A7" s="30"/>
      <c r="B7" s="30"/>
      <c r="C7" s="30"/>
      <c r="D7" s="30"/>
      <c r="E7" s="30"/>
      <c r="F7" s="33" t="s">
        <v>94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4"/>
      <c r="Z7" s="35"/>
      <c r="AA7" s="32"/>
      <c r="AB7" s="32"/>
      <c r="AC7" s="17"/>
      <c r="AF7" s="23" t="s">
        <v>6</v>
      </c>
    </row>
    <row r="8" spans="1:32" ht="21.75" customHeight="1" x14ac:dyDescent="0.25">
      <c r="A8" s="30"/>
      <c r="B8" s="71" t="str">
        <f>IF($J$3=1,D3,D3&amp;"-"&amp;D3+1)</f>
        <v>2026-2027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34"/>
      <c r="Z8" s="35"/>
      <c r="AA8" s="36" t="s">
        <v>54</v>
      </c>
      <c r="AB8" s="37" t="s">
        <v>46</v>
      </c>
      <c r="AC8" s="17"/>
    </row>
    <row r="9" spans="1:32" ht="16.5" customHeight="1" x14ac:dyDescent="0.25">
      <c r="A9" s="30"/>
      <c r="B9" s="65">
        <f>DATE(D3,J3,1)</f>
        <v>46204</v>
      </c>
      <c r="C9" s="66"/>
      <c r="D9" s="66"/>
      <c r="E9" s="66"/>
      <c r="F9" s="66"/>
      <c r="G9" s="66"/>
      <c r="H9" s="67"/>
      <c r="I9" s="38"/>
      <c r="J9" s="65">
        <f>DATE(YEAR(B9+42),MONTH(B9+42),1)</f>
        <v>46235</v>
      </c>
      <c r="K9" s="66"/>
      <c r="L9" s="66"/>
      <c r="M9" s="66"/>
      <c r="N9" s="66"/>
      <c r="O9" s="66"/>
      <c r="P9" s="67"/>
      <c r="Q9" s="38"/>
      <c r="R9" s="65">
        <f>DATE(YEAR(J9+42),MONTH(J9+42),1)</f>
        <v>46266</v>
      </c>
      <c r="S9" s="66"/>
      <c r="T9" s="66"/>
      <c r="U9" s="66"/>
      <c r="V9" s="66"/>
      <c r="W9" s="66"/>
      <c r="X9" s="67"/>
      <c r="Y9" s="34"/>
      <c r="Z9" s="35"/>
      <c r="AA9" s="36" t="s">
        <v>55</v>
      </c>
      <c r="AB9" s="37" t="s">
        <v>47</v>
      </c>
      <c r="AC9" s="17"/>
      <c r="AF9" s="23" t="s">
        <v>5</v>
      </c>
    </row>
    <row r="10" spans="1:32" s="16" customFormat="1" ht="15" customHeight="1" x14ac:dyDescent="0.25">
      <c r="A10" s="34"/>
      <c r="B10" s="39" t="str">
        <f>CHOOSE(1+MOD($R$3+1-2,7),"Su","M","Tu","W","Th","F","Sa")</f>
        <v>Su</v>
      </c>
      <c r="C10" s="40" t="str">
        <f>CHOOSE(1+MOD($R$3+2-2,7),"Su","M","Tu","W","Th","F","Sa")</f>
        <v>M</v>
      </c>
      <c r="D10" s="40" t="str">
        <f>CHOOSE(1+MOD($R$3+3-2,7),"Su","M","Tu","W","Th","F","Sa")</f>
        <v>Tu</v>
      </c>
      <c r="E10" s="40" t="str">
        <f>CHOOSE(1+MOD($R$3+4-2,7),"Su","M","Tu","W","Th","F","Sa")</f>
        <v>W</v>
      </c>
      <c r="F10" s="40" t="str">
        <f>CHOOSE(1+MOD($R$3+5-2,7),"Su","M","Tu","W","Th","F","Sa")</f>
        <v>Th</v>
      </c>
      <c r="G10" s="40" t="str">
        <f>CHOOSE(1+MOD($R$3+6-2,7),"Su","M","Tu","W","Th","F","Sa")</f>
        <v>F</v>
      </c>
      <c r="H10" s="41" t="str">
        <f>CHOOSE(1+MOD($R$3+7-2,7),"Su","M","Tu","W","Th","F","Sa")</f>
        <v>Sa</v>
      </c>
      <c r="I10" s="34"/>
      <c r="J10" s="39" t="str">
        <f>CHOOSE(1+MOD($R$3+1-2,7),"Su","M","Tu","W","Th","F","Sa")</f>
        <v>Su</v>
      </c>
      <c r="K10" s="40" t="str">
        <f>CHOOSE(1+MOD($R$3+2-2,7),"Su","M","Tu","W","Th","F","Sa")</f>
        <v>M</v>
      </c>
      <c r="L10" s="40" t="str">
        <f>CHOOSE(1+MOD($R$3+3-2,7),"Su","M","Tu","W","Th","F","Sa")</f>
        <v>Tu</v>
      </c>
      <c r="M10" s="40" t="str">
        <f>CHOOSE(1+MOD($R$3+4-2,7),"Su","M","Tu","W","Th","F","Sa")</f>
        <v>W</v>
      </c>
      <c r="N10" s="40" t="str">
        <f>CHOOSE(1+MOD($R$3+5-2,7),"Su","M","Tu","W","Th","F","Sa")</f>
        <v>Th</v>
      </c>
      <c r="O10" s="40" t="str">
        <f>CHOOSE(1+MOD($R$3+6-2,7),"Su","M","Tu","W","Th","F","Sa")</f>
        <v>F</v>
      </c>
      <c r="P10" s="41" t="str">
        <f>CHOOSE(1+MOD($R$3+7-2,7),"Su","M","Tu","W","Th","F","Sa")</f>
        <v>Sa</v>
      </c>
      <c r="Q10" s="34"/>
      <c r="R10" s="39" t="str">
        <f>CHOOSE(1+MOD($R$3+1-2,7),"Su","M","Tu","W","Th","F","Sa")</f>
        <v>Su</v>
      </c>
      <c r="S10" s="40" t="str">
        <f>CHOOSE(1+MOD($R$3+2-2,7),"Su","M","Tu","W","Th","F","Sa")</f>
        <v>M</v>
      </c>
      <c r="T10" s="40" t="str">
        <f>CHOOSE(1+MOD($R$3+3-2,7),"Su","M","Tu","W","Th","F","Sa")</f>
        <v>Tu</v>
      </c>
      <c r="U10" s="40" t="str">
        <f>CHOOSE(1+MOD($R$3+4-2,7),"Su","M","Tu","W","Th","F","Sa")</f>
        <v>W</v>
      </c>
      <c r="V10" s="40" t="str">
        <f>CHOOSE(1+MOD($R$3+5-2,7),"Su","M","Tu","W","Th","F","Sa")</f>
        <v>Th</v>
      </c>
      <c r="W10" s="40" t="str">
        <f>CHOOSE(1+MOD($R$3+6-2,7),"Su","M","Tu","W","Th","F","Sa")</f>
        <v>F</v>
      </c>
      <c r="X10" s="41" t="str">
        <f>CHOOSE(1+MOD($R$3+7-2,7),"Su","M","Tu","W","Th","F","Sa")</f>
        <v>Sa</v>
      </c>
      <c r="Y10" s="34"/>
      <c r="Z10" s="35"/>
      <c r="AA10" s="36">
        <v>46237</v>
      </c>
      <c r="AB10" s="37" t="s">
        <v>42</v>
      </c>
      <c r="AC10" s="17"/>
      <c r="AF10" s="26"/>
    </row>
    <row r="11" spans="1:32" ht="13.5" customHeight="1" x14ac:dyDescent="0.25">
      <c r="A11" s="30"/>
      <c r="B11" s="42" t="str">
        <f>IF(WEEKDAY(B9,1)=$R$3,B9,"")</f>
        <v/>
      </c>
      <c r="C11" s="42" t="str">
        <f>IF(B11="",IF(WEEKDAY(B9,1)=MOD($R$3,7)+1,B9,""),B11+1)</f>
        <v/>
      </c>
      <c r="D11" s="42" t="str">
        <f>IF(C11="",IF(WEEKDAY(B9,1)=MOD($R$3+1,7)+1,B9,""),C11+1)</f>
        <v/>
      </c>
      <c r="E11" s="42">
        <f>IF(D11="",IF(WEEKDAY(B9,1)=MOD($R$3+2,7)+1,B9,""),D11+1)</f>
        <v>46204</v>
      </c>
      <c r="F11" s="42">
        <f>IF(E11="",IF(WEEKDAY(B9,1)=MOD($R$3+3,7)+1,B9,""),E11+1)</f>
        <v>46205</v>
      </c>
      <c r="G11" s="43">
        <f>IF(F11="",IF(WEEKDAY(B9,1)=MOD($R$3+4,7)+1,B9,""),F11+1)</f>
        <v>46206</v>
      </c>
      <c r="H11" s="42">
        <f>IF(G11="",IF(WEEKDAY(B9,1)=MOD($R$3+5,7)+1,B9,""),G11+1)</f>
        <v>46207</v>
      </c>
      <c r="I11" s="34"/>
      <c r="J11" s="42" t="str">
        <f>IF(WEEKDAY(J9,1)=$R$3,J9,"")</f>
        <v/>
      </c>
      <c r="K11" s="44" t="str">
        <f>IF(J11="",IF(WEEKDAY(J9,1)=MOD($R$3,7)+1,J9,""),J11+1)</f>
        <v/>
      </c>
      <c r="L11" s="42" t="str">
        <f>IF(K11="",IF(WEEKDAY(J9,1)=MOD($R$3+1,7)+1,J9,""),K11+1)</f>
        <v/>
      </c>
      <c r="M11" s="42" t="str">
        <f>IF(L11="",IF(WEEKDAY(J9,1)=MOD($R$3+2,7)+1,J9,""),L11+1)</f>
        <v/>
      </c>
      <c r="N11" s="42" t="str">
        <f>IF(M11="",IF(WEEKDAY(J9,1)=MOD($R$3+3,7)+1,J9,""),M11+1)</f>
        <v/>
      </c>
      <c r="O11" s="42" t="str">
        <f>IF(N11="",IF(WEEKDAY(J9,1)=MOD($R$3+4,7)+1,J9,""),N11+1)</f>
        <v/>
      </c>
      <c r="P11" s="42">
        <f>IF(O11="",IF(WEEKDAY(J9,1)=MOD($R$3+5,7)+1,J9,""),O11+1)</f>
        <v>46235</v>
      </c>
      <c r="Q11" s="34"/>
      <c r="R11" s="42" t="str">
        <f>IF(WEEKDAY(R9,1)=$R$3,R9,"")</f>
        <v/>
      </c>
      <c r="S11" s="42" t="str">
        <f>IF(R11="",IF(WEEKDAY(R9,1)=MOD($R$3,7)+1,R9,""),R11+1)</f>
        <v/>
      </c>
      <c r="T11" s="42">
        <f>IF(S11="",IF(WEEKDAY(R9,1)=MOD($R$3+1,7)+1,R9,""),S11+1)</f>
        <v>46266</v>
      </c>
      <c r="U11" s="42">
        <f>IF(T11="",IF(WEEKDAY(R9,1)=MOD($R$3+2,7)+1,R9,""),T11+1)</f>
        <v>46267</v>
      </c>
      <c r="V11" s="42">
        <f>IF(U11="",IF(WEEKDAY(R9,1)=MOD($R$3+3,7)+1,R9,""),U11+1)</f>
        <v>46268</v>
      </c>
      <c r="W11" s="45">
        <f>IF(V11="",IF(WEEKDAY(R9,1)=MOD($R$3+4,7)+1,R9,""),V11+1)</f>
        <v>46269</v>
      </c>
      <c r="X11" s="42">
        <f>IF(W11="",IF(WEEKDAY(R9,1)=MOD($R$3+5,7)+1,R9,""),W11+1)</f>
        <v>46270</v>
      </c>
      <c r="Y11" s="34"/>
      <c r="Z11" s="35"/>
      <c r="AA11" s="48">
        <v>46239</v>
      </c>
      <c r="AB11" s="49" t="s">
        <v>24</v>
      </c>
      <c r="AC11" s="17"/>
      <c r="AF11" s="68" t="s">
        <v>92</v>
      </c>
    </row>
    <row r="12" spans="1:32" ht="13.5" customHeight="1" x14ac:dyDescent="0.25">
      <c r="A12" s="30"/>
      <c r="B12" s="42">
        <f>IF(H11="","",IF(MONTH(H11+1)&lt;&gt;MONTH(H11),"",H11+1))</f>
        <v>46208</v>
      </c>
      <c r="C12" s="43">
        <f>IF(B12="","",IF(MONTH(B12+1)&lt;&gt;MONTH(B12),"",B12+1))</f>
        <v>46209</v>
      </c>
      <c r="D12" s="43">
        <f t="shared" ref="D12:H16" si="0">IF(C12="","",IF(MONTH(C12+1)&lt;&gt;MONTH(C12),"",C12+1))</f>
        <v>46210</v>
      </c>
      <c r="E12" s="43">
        <f t="shared" si="0"/>
        <v>46211</v>
      </c>
      <c r="F12" s="43">
        <f t="shared" si="0"/>
        <v>46212</v>
      </c>
      <c r="G12" s="42">
        <f t="shared" si="0"/>
        <v>46213</v>
      </c>
      <c r="H12" s="42">
        <f t="shared" si="0"/>
        <v>46214</v>
      </c>
      <c r="I12" s="34"/>
      <c r="J12" s="42">
        <f>IF(P11="","",IF(MONTH(P11+1)&lt;&gt;MONTH(P11),"",P11+1))</f>
        <v>46236</v>
      </c>
      <c r="K12" s="45">
        <f>IF(J12="","",IF(MONTH(J12+1)&lt;&gt;MONTH(J12),"",J12+1))</f>
        <v>46237</v>
      </c>
      <c r="L12" s="45">
        <f t="shared" ref="L12:P16" si="1">IF(K12="","",IF(MONTH(K12+1)&lt;&gt;MONTH(K12),"",K12+1))</f>
        <v>46238</v>
      </c>
      <c r="M12" s="46">
        <f t="shared" si="1"/>
        <v>46239</v>
      </c>
      <c r="N12" s="43">
        <f t="shared" si="1"/>
        <v>46240</v>
      </c>
      <c r="O12" s="43">
        <f t="shared" si="1"/>
        <v>46241</v>
      </c>
      <c r="P12" s="42">
        <f t="shared" si="1"/>
        <v>46242</v>
      </c>
      <c r="Q12" s="34"/>
      <c r="R12" s="42">
        <f>IF(X11="","",IF(MONTH(X11+1)&lt;&gt;MONTH(X11),"",X11+1))</f>
        <v>46271</v>
      </c>
      <c r="S12" s="44">
        <f>IF(R12="","",IF(MONTH(R12+1)&lt;&gt;MONTH(R12),"",R12+1))</f>
        <v>46272</v>
      </c>
      <c r="T12" s="42">
        <f t="shared" ref="T12:X16" si="2">IF(S12="","",IF(MONTH(S12+1)&lt;&gt;MONTH(S12),"",S12+1))</f>
        <v>46273</v>
      </c>
      <c r="U12" s="42">
        <f t="shared" si="2"/>
        <v>46274</v>
      </c>
      <c r="V12" s="42">
        <f t="shared" si="2"/>
        <v>46275</v>
      </c>
      <c r="W12" s="43">
        <f t="shared" si="2"/>
        <v>46276</v>
      </c>
      <c r="X12" s="42">
        <f t="shared" si="2"/>
        <v>46277</v>
      </c>
      <c r="Y12" s="34"/>
      <c r="Z12" s="35"/>
      <c r="AA12" s="48">
        <v>46240</v>
      </c>
      <c r="AB12" s="49" t="s">
        <v>77</v>
      </c>
      <c r="AC12" s="17"/>
      <c r="AF12" s="68"/>
    </row>
    <row r="13" spans="1:32" ht="13.5" customHeight="1" x14ac:dyDescent="0.25">
      <c r="A13" s="30"/>
      <c r="B13" s="42">
        <f>IF(H12="","",IF(MONTH(H12+1)&lt;&gt;MONTH(H12),"",H12+1))</f>
        <v>46215</v>
      </c>
      <c r="C13" s="43">
        <f>IF(B13="","",IF(MONTH(B13+1)&lt;&gt;MONTH(B13),"",B13+1))</f>
        <v>46216</v>
      </c>
      <c r="D13" s="42">
        <f t="shared" si="0"/>
        <v>46217</v>
      </c>
      <c r="E13" s="42">
        <f t="shared" si="0"/>
        <v>46218</v>
      </c>
      <c r="F13" s="42">
        <f t="shared" si="0"/>
        <v>46219</v>
      </c>
      <c r="G13" s="42">
        <f t="shared" si="0"/>
        <v>46220</v>
      </c>
      <c r="H13" s="42">
        <f t="shared" si="0"/>
        <v>46221</v>
      </c>
      <c r="I13" s="34"/>
      <c r="J13" s="42">
        <f>IF(P12="","",IF(MONTH(P12+1)&lt;&gt;MONTH(P12),"",P12+1))</f>
        <v>46243</v>
      </c>
      <c r="K13" s="46">
        <f>IF(J13="","",IF(MONTH(J13+1)&lt;&gt;MONTH(J13),"",J13+1))</f>
        <v>46244</v>
      </c>
      <c r="L13" s="42">
        <f t="shared" si="1"/>
        <v>46245</v>
      </c>
      <c r="M13" s="42">
        <f t="shared" si="1"/>
        <v>46246</v>
      </c>
      <c r="N13" s="42">
        <f t="shared" si="1"/>
        <v>46247</v>
      </c>
      <c r="O13" s="42">
        <f t="shared" si="1"/>
        <v>46248</v>
      </c>
      <c r="P13" s="42">
        <f t="shared" si="1"/>
        <v>46249</v>
      </c>
      <c r="Q13" s="34"/>
      <c r="R13" s="42">
        <f>IF(X12="","",IF(MONTH(X12+1)&lt;&gt;MONTH(X12),"",X12+1))</f>
        <v>46278</v>
      </c>
      <c r="S13" s="42">
        <f>IF(R13="","",IF(MONTH(R13+1)&lt;&gt;MONTH(R13),"",R13+1))</f>
        <v>46279</v>
      </c>
      <c r="T13" s="42">
        <f t="shared" si="2"/>
        <v>46280</v>
      </c>
      <c r="U13" s="42">
        <f t="shared" si="2"/>
        <v>46281</v>
      </c>
      <c r="V13" s="42">
        <f t="shared" si="2"/>
        <v>46282</v>
      </c>
      <c r="W13" s="42">
        <f t="shared" si="2"/>
        <v>46283</v>
      </c>
      <c r="X13" s="42">
        <f t="shared" si="2"/>
        <v>46284</v>
      </c>
      <c r="Y13" s="34"/>
      <c r="Z13" s="35"/>
      <c r="AA13" s="48">
        <v>46244</v>
      </c>
      <c r="AB13" s="49" t="s">
        <v>25</v>
      </c>
      <c r="AC13" s="17"/>
      <c r="AF13" s="68"/>
    </row>
    <row r="14" spans="1:32" ht="13.5" customHeight="1" x14ac:dyDescent="0.25">
      <c r="A14" s="30"/>
      <c r="B14" s="42">
        <f>IF(H13="","",IF(MONTH(H13+1)&lt;&gt;MONTH(H13),"",H13+1))</f>
        <v>46222</v>
      </c>
      <c r="C14" s="42">
        <f>IF(B14="","",IF(MONTH(B14+1)&lt;&gt;MONTH(B14),"",B14+1))</f>
        <v>46223</v>
      </c>
      <c r="D14" s="42">
        <f t="shared" si="0"/>
        <v>46224</v>
      </c>
      <c r="E14" s="42">
        <f t="shared" si="0"/>
        <v>46225</v>
      </c>
      <c r="F14" s="42">
        <f t="shared" si="0"/>
        <v>46226</v>
      </c>
      <c r="G14" s="42">
        <f t="shared" si="0"/>
        <v>46227</v>
      </c>
      <c r="H14" s="42">
        <f t="shared" si="0"/>
        <v>46228</v>
      </c>
      <c r="I14" s="34"/>
      <c r="J14" s="42">
        <f>IF(P13="","",IF(MONTH(P13+1)&lt;&gt;MONTH(P13),"",P13+1))</f>
        <v>46250</v>
      </c>
      <c r="K14" s="43">
        <f>IF(J14="","",IF(MONTH(J14+1)&lt;&gt;MONTH(J14),"",J14+1))</f>
        <v>46251</v>
      </c>
      <c r="L14" s="43">
        <f t="shared" si="1"/>
        <v>46252</v>
      </c>
      <c r="M14" s="43">
        <f t="shared" si="1"/>
        <v>46253</v>
      </c>
      <c r="N14" s="43">
        <f t="shared" si="1"/>
        <v>46254</v>
      </c>
      <c r="O14" s="43">
        <f t="shared" si="1"/>
        <v>46255</v>
      </c>
      <c r="P14" s="42">
        <f t="shared" si="1"/>
        <v>46256</v>
      </c>
      <c r="Q14" s="34"/>
      <c r="R14" s="42">
        <f>IF(X13="","",IF(MONTH(X13+1)&lt;&gt;MONTH(X13),"",X13+1))</f>
        <v>46285</v>
      </c>
      <c r="S14" s="44">
        <f>IF(R14="","",IF(MONTH(R14+1)&lt;&gt;MONTH(R14),"",R14+1))</f>
        <v>46286</v>
      </c>
      <c r="T14" s="44">
        <f t="shared" si="2"/>
        <v>46287</v>
      </c>
      <c r="U14" s="44">
        <f t="shared" si="2"/>
        <v>46288</v>
      </c>
      <c r="V14" s="44">
        <f t="shared" si="2"/>
        <v>46289</v>
      </c>
      <c r="W14" s="44">
        <f t="shared" si="2"/>
        <v>46290</v>
      </c>
      <c r="X14" s="42">
        <f t="shared" si="2"/>
        <v>46291</v>
      </c>
      <c r="Y14" s="34"/>
      <c r="Z14" s="35"/>
      <c r="AA14" s="48">
        <v>46252</v>
      </c>
      <c r="AB14" s="49" t="s">
        <v>48</v>
      </c>
      <c r="AC14" s="17"/>
      <c r="AF14" s="68"/>
    </row>
    <row r="15" spans="1:32" ht="13.5" customHeight="1" x14ac:dyDescent="0.25">
      <c r="A15" s="30"/>
      <c r="B15" s="42">
        <f>IF(H14="","",IF(MONTH(H14+1)&lt;&gt;MONTH(H14),"",H14+1))</f>
        <v>46229</v>
      </c>
      <c r="C15" s="43">
        <f>IF(B15="","",IF(MONTH(B15+1)&lt;&gt;MONTH(B15),"",B15+1))</f>
        <v>46230</v>
      </c>
      <c r="D15" s="42">
        <f t="shared" si="0"/>
        <v>46231</v>
      </c>
      <c r="E15" s="45">
        <f t="shared" si="0"/>
        <v>46232</v>
      </c>
      <c r="F15" s="45">
        <f t="shared" si="0"/>
        <v>46233</v>
      </c>
      <c r="G15" s="45">
        <f t="shared" si="0"/>
        <v>46234</v>
      </c>
      <c r="H15" s="42" t="str">
        <f t="shared" si="0"/>
        <v/>
      </c>
      <c r="I15" s="34"/>
      <c r="J15" s="42">
        <f>IF(P14="","",IF(MONTH(P14+1)&lt;&gt;MONTH(P14),"",P14+1))</f>
        <v>46257</v>
      </c>
      <c r="K15" s="43">
        <f>IF(J15="","",IF(MONTH(J15+1)&lt;&gt;MONTH(J15),"",J15+1))</f>
        <v>46258</v>
      </c>
      <c r="L15" s="43">
        <f t="shared" si="1"/>
        <v>46259</v>
      </c>
      <c r="M15" s="43">
        <f t="shared" si="1"/>
        <v>46260</v>
      </c>
      <c r="N15" s="43">
        <f t="shared" si="1"/>
        <v>46261</v>
      </c>
      <c r="O15" s="43">
        <f t="shared" si="1"/>
        <v>46262</v>
      </c>
      <c r="P15" s="42">
        <f t="shared" si="1"/>
        <v>46263</v>
      </c>
      <c r="Q15" s="34"/>
      <c r="R15" s="42">
        <f>IF(X14="","",IF(MONTH(X14+1)&lt;&gt;MONTH(X14),"",X14+1))</f>
        <v>46292</v>
      </c>
      <c r="S15" s="42">
        <f>IF(R15="","",IF(MONTH(R15+1)&lt;&gt;MONTH(R15),"",R15+1))</f>
        <v>46293</v>
      </c>
      <c r="T15" s="42">
        <f t="shared" si="2"/>
        <v>46294</v>
      </c>
      <c r="U15" s="42">
        <f t="shared" si="2"/>
        <v>46295</v>
      </c>
      <c r="V15" s="42" t="str">
        <f t="shared" si="2"/>
        <v/>
      </c>
      <c r="W15" s="42" t="str">
        <f t="shared" si="2"/>
        <v/>
      </c>
      <c r="X15" s="42" t="str">
        <f t="shared" si="2"/>
        <v/>
      </c>
      <c r="Y15" s="34"/>
      <c r="Z15" s="35"/>
      <c r="AA15" s="48">
        <v>46269</v>
      </c>
      <c r="AB15" s="49" t="s">
        <v>96</v>
      </c>
      <c r="AC15" s="17"/>
      <c r="AF15" s="68"/>
    </row>
    <row r="16" spans="1:32" ht="13.5" customHeight="1" x14ac:dyDescent="0.25">
      <c r="A16" s="30"/>
      <c r="B16" s="42" t="str">
        <f>IF(H15="","",IF(MONTH(H15+1)&lt;&gt;MONTH(H15),"",H15+1))</f>
        <v/>
      </c>
      <c r="C16" s="42" t="str">
        <f>IF(B16="","",IF(MONTH(B16+1)&lt;&gt;MONTH(B16),"",B16+1))</f>
        <v/>
      </c>
      <c r="D16" s="42" t="str">
        <f t="shared" si="0"/>
        <v/>
      </c>
      <c r="E16" s="42" t="str">
        <f t="shared" si="0"/>
        <v/>
      </c>
      <c r="F16" s="42" t="str">
        <f t="shared" si="0"/>
        <v/>
      </c>
      <c r="G16" s="42" t="str">
        <f t="shared" si="0"/>
        <v/>
      </c>
      <c r="H16" s="42" t="str">
        <f t="shared" si="0"/>
        <v/>
      </c>
      <c r="I16" s="34"/>
      <c r="J16" s="42">
        <f>IF(P15="","",IF(MONTH(P15+1)&lt;&gt;MONTH(P15),"",P15+1))</f>
        <v>46264</v>
      </c>
      <c r="K16" s="42">
        <f>IF(J16="","",IF(MONTH(J16+1)&lt;&gt;MONTH(J16),"",J16+1))</f>
        <v>46265</v>
      </c>
      <c r="L16" s="42" t="str">
        <f t="shared" si="1"/>
        <v/>
      </c>
      <c r="M16" s="42" t="str">
        <f t="shared" si="1"/>
        <v/>
      </c>
      <c r="N16" s="42" t="str">
        <f t="shared" si="1"/>
        <v/>
      </c>
      <c r="O16" s="42" t="str">
        <f t="shared" si="1"/>
        <v/>
      </c>
      <c r="P16" s="42" t="str">
        <f t="shared" si="1"/>
        <v/>
      </c>
      <c r="Q16" s="34"/>
      <c r="R16" s="42" t="str">
        <f>IF(X15="","",IF(MONTH(X15+1)&lt;&gt;MONTH(X15),"",X15+1))</f>
        <v/>
      </c>
      <c r="S16" s="42" t="str">
        <f>IF(R16="","",IF(MONTH(R16+1)&lt;&gt;MONTH(R16),"",R16+1))</f>
        <v/>
      </c>
      <c r="T16" s="42" t="str">
        <f t="shared" si="2"/>
        <v/>
      </c>
      <c r="U16" s="42" t="str">
        <f t="shared" si="2"/>
        <v/>
      </c>
      <c r="V16" s="42" t="str">
        <f t="shared" si="2"/>
        <v/>
      </c>
      <c r="W16" s="42" t="str">
        <f t="shared" si="2"/>
        <v/>
      </c>
      <c r="X16" s="42" t="str">
        <f t="shared" si="2"/>
        <v/>
      </c>
      <c r="Y16" s="34"/>
      <c r="Z16" s="35"/>
      <c r="AA16" s="48" t="s">
        <v>56</v>
      </c>
      <c r="AB16" s="49" t="s">
        <v>26</v>
      </c>
      <c r="AC16" s="17"/>
      <c r="AF16" s="68"/>
    </row>
    <row r="17" spans="1:32" ht="13.5" customHeight="1" x14ac:dyDescent="0.25">
      <c r="A17" s="30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5"/>
      <c r="AA17" s="48" t="s">
        <v>57</v>
      </c>
      <c r="AB17" s="49" t="s">
        <v>27</v>
      </c>
      <c r="AC17" s="17"/>
      <c r="AF17" s="23"/>
    </row>
    <row r="18" spans="1:32" ht="16.5" customHeight="1" x14ac:dyDescent="0.25">
      <c r="A18" s="30"/>
      <c r="B18" s="65">
        <f>DATE(YEAR(R9+42),MONTH(R9+42),1)</f>
        <v>46296</v>
      </c>
      <c r="C18" s="66"/>
      <c r="D18" s="66"/>
      <c r="E18" s="66"/>
      <c r="F18" s="66"/>
      <c r="G18" s="66"/>
      <c r="H18" s="67"/>
      <c r="I18" s="38"/>
      <c r="J18" s="65">
        <f>DATE(YEAR(B18+42),MONTH(B18+42),1)</f>
        <v>46327</v>
      </c>
      <c r="K18" s="66"/>
      <c r="L18" s="66"/>
      <c r="M18" s="66"/>
      <c r="N18" s="66"/>
      <c r="O18" s="66"/>
      <c r="P18" s="67"/>
      <c r="Q18" s="38"/>
      <c r="R18" s="65">
        <f>DATE(YEAR(J18+42),MONTH(J18+42),1)</f>
        <v>46357</v>
      </c>
      <c r="S18" s="66"/>
      <c r="T18" s="66"/>
      <c r="U18" s="66"/>
      <c r="V18" s="66"/>
      <c r="W18" s="66"/>
      <c r="X18" s="67"/>
      <c r="Y18" s="34"/>
      <c r="Z18" s="35"/>
      <c r="AA18" s="48">
        <v>46309</v>
      </c>
      <c r="AB18" s="49" t="s">
        <v>28</v>
      </c>
      <c r="AC18" s="17"/>
      <c r="AF18" s="27" t="s">
        <v>10</v>
      </c>
    </row>
    <row r="19" spans="1:32" s="16" customFormat="1" ht="15" customHeight="1" x14ac:dyDescent="0.25">
      <c r="A19" s="34"/>
      <c r="B19" s="39" t="str">
        <f>CHOOSE(1+MOD($R$3+1-2,7),"Su","M","Tu","W","Th","F","Sa")</f>
        <v>Su</v>
      </c>
      <c r="C19" s="40" t="str">
        <f>CHOOSE(1+MOD($R$3+2-2,7),"Su","M","Tu","W","Th","F","Sa")</f>
        <v>M</v>
      </c>
      <c r="D19" s="40" t="str">
        <f>CHOOSE(1+MOD($R$3+3-2,7),"Su","M","Tu","W","Th","F","Sa")</f>
        <v>Tu</v>
      </c>
      <c r="E19" s="40" t="str">
        <f>CHOOSE(1+MOD($R$3+4-2,7),"Su","M","Tu","W","Th","F","Sa")</f>
        <v>W</v>
      </c>
      <c r="F19" s="40" t="str">
        <f>CHOOSE(1+MOD($R$3+5-2,7),"Su","M","Tu","W","Th","F","Sa")</f>
        <v>Th</v>
      </c>
      <c r="G19" s="40" t="str">
        <f>CHOOSE(1+MOD($R$3+6-2,7),"Su","M","Tu","W","Th","F","Sa")</f>
        <v>F</v>
      </c>
      <c r="H19" s="41" t="str">
        <f>CHOOSE(1+MOD($R$3+7-2,7),"Su","M","Tu","W","Th","F","Sa")</f>
        <v>Sa</v>
      </c>
      <c r="I19" s="34"/>
      <c r="J19" s="39" t="str">
        <f>CHOOSE(1+MOD($R$3+1-2,7),"Su","M","Tu","W","Th","F","Sa")</f>
        <v>Su</v>
      </c>
      <c r="K19" s="40" t="str">
        <f>CHOOSE(1+MOD($R$3+2-2,7),"Su","M","Tu","W","Th","F","Sa")</f>
        <v>M</v>
      </c>
      <c r="L19" s="40" t="str">
        <f>CHOOSE(1+MOD($R$3+3-2,7),"Su","M","Tu","W","Th","F","Sa")</f>
        <v>Tu</v>
      </c>
      <c r="M19" s="40" t="str">
        <f>CHOOSE(1+MOD($R$3+4-2,7),"Su","M","Tu","W","Th","F","Sa")</f>
        <v>W</v>
      </c>
      <c r="N19" s="40" t="str">
        <f>CHOOSE(1+MOD($R$3+5-2,7),"Su","M","Tu","W","Th","F","Sa")</f>
        <v>Th</v>
      </c>
      <c r="O19" s="40" t="str">
        <f>CHOOSE(1+MOD($R$3+6-2,7),"Su","M","Tu","W","Th","F","Sa")</f>
        <v>F</v>
      </c>
      <c r="P19" s="41" t="str">
        <f>CHOOSE(1+MOD($R$3+7-2,7),"Su","M","Tu","W","Th","F","Sa")</f>
        <v>Sa</v>
      </c>
      <c r="Q19" s="34"/>
      <c r="R19" s="39" t="str">
        <f>CHOOSE(1+MOD($R$3+1-2,7),"Su","M","Tu","W","Th","F","Sa")</f>
        <v>Su</v>
      </c>
      <c r="S19" s="40" t="str">
        <f>CHOOSE(1+MOD($R$3+2-2,7),"Su","M","Tu","W","Th","F","Sa")</f>
        <v>M</v>
      </c>
      <c r="T19" s="40" t="str">
        <f>CHOOSE(1+MOD($R$3+3-2,7),"Su","M","Tu","W","Th","F","Sa")</f>
        <v>Tu</v>
      </c>
      <c r="U19" s="40" t="str">
        <f>CHOOSE(1+MOD($R$3+4-2,7),"Su","M","Tu","W","Th","F","Sa")</f>
        <v>W</v>
      </c>
      <c r="V19" s="40" t="str">
        <f>CHOOSE(1+MOD($R$3+5-2,7),"Su","M","Tu","W","Th","F","Sa")</f>
        <v>Th</v>
      </c>
      <c r="W19" s="40" t="str">
        <f>CHOOSE(1+MOD($R$3+6-2,7),"Su","M","Tu","W","Th","F","Sa")</f>
        <v>F</v>
      </c>
      <c r="X19" s="41" t="str">
        <f>CHOOSE(1+MOD($R$3+7-2,7),"Su","M","Tu","W","Th","F","Sa")</f>
        <v>Sa</v>
      </c>
      <c r="Y19" s="34"/>
      <c r="Z19" s="35"/>
      <c r="AA19" s="48" t="s">
        <v>59</v>
      </c>
      <c r="AB19" s="49" t="s">
        <v>87</v>
      </c>
      <c r="AC19" s="17"/>
      <c r="AF19" s="28" t="s">
        <v>11</v>
      </c>
    </row>
    <row r="20" spans="1:32" ht="13.5" customHeight="1" x14ac:dyDescent="0.25">
      <c r="A20" s="30"/>
      <c r="B20" s="42" t="str">
        <f>IF(WEEKDAY(B18,1)=$R$3,B18,"")</f>
        <v/>
      </c>
      <c r="C20" s="42" t="str">
        <f>IF(B20="",IF(WEEKDAY(B18,1)=MOD($R$3,7)+1,B18,""),B20+1)</f>
        <v/>
      </c>
      <c r="D20" s="42" t="str">
        <f>IF(C20="",IF(WEEKDAY(B18,1)=MOD($R$3+1,7)+1,B18,""),C20+1)</f>
        <v/>
      </c>
      <c r="E20" s="42" t="str">
        <f>IF(D20="",IF(WEEKDAY(B18,1)=MOD($R$3+2,7)+1,B18,""),D20+1)</f>
        <v/>
      </c>
      <c r="F20" s="42">
        <f>IF(E20="",IF(WEEKDAY(B18,1)=MOD($R$3+3,7)+1,B18,""),E20+1)</f>
        <v>46296</v>
      </c>
      <c r="G20" s="42">
        <f>IF(F20="",IF(WEEKDAY(B18,1)=MOD($R$3+4,7)+1,B18,""),F20+1)</f>
        <v>46297</v>
      </c>
      <c r="H20" s="42">
        <f>IF(G20="",IF(WEEKDAY(B18,1)=MOD($R$3+5,7)+1,B18,""),G20+1)</f>
        <v>46298</v>
      </c>
      <c r="I20" s="34"/>
      <c r="J20" s="42">
        <f>IF(WEEKDAY(J18,1)=$R$3,J18,"")</f>
        <v>46327</v>
      </c>
      <c r="K20" s="42">
        <f>IF(J20="",IF(WEEKDAY(J18,1)=MOD($R$3,7)+1,J18,""),J20+1)</f>
        <v>46328</v>
      </c>
      <c r="L20" s="42">
        <f>IF(K20="",IF(WEEKDAY(J18,1)=MOD($R$3+1,7)+1,J18,""),K20+1)</f>
        <v>46329</v>
      </c>
      <c r="M20" s="42">
        <f>IF(L20="",IF(WEEKDAY(J18,1)=MOD($R$3+2,7)+1,J18,""),L20+1)</f>
        <v>46330</v>
      </c>
      <c r="N20" s="42">
        <f>IF(M20="",IF(WEEKDAY(J18,1)=MOD($R$3+3,7)+1,J18,""),M20+1)</f>
        <v>46331</v>
      </c>
      <c r="O20" s="42">
        <f>IF(N20="",IF(WEEKDAY(J18,1)=MOD($R$3+4,7)+1,J18,""),N20+1)</f>
        <v>46332</v>
      </c>
      <c r="P20" s="42">
        <f>IF(O20="",IF(WEEKDAY(J18,1)=MOD($R$3+5,7)+1,J18,""),O20+1)</f>
        <v>46333</v>
      </c>
      <c r="Q20" s="34"/>
      <c r="R20" s="42" t="str">
        <f>IF(WEEKDAY(R18,1)=$R$3,R18,"")</f>
        <v/>
      </c>
      <c r="S20" s="44" t="str">
        <f>IF(R20="",IF(WEEKDAY(R18,1)=MOD($R$3,7)+1,R18,""),R20+1)</f>
        <v/>
      </c>
      <c r="T20" s="43">
        <f>IF(S20="",IF(WEEKDAY(R18,1)=MOD($R$3+1,7)+1,R18,""),S20+1)</f>
        <v>46357</v>
      </c>
      <c r="U20" s="43">
        <f>IF(T20="",IF(WEEKDAY(R18,1)=MOD($R$3+2,7)+1,R18,""),T20+1)</f>
        <v>46358</v>
      </c>
      <c r="V20" s="43">
        <f>IF(U20="",IF(WEEKDAY(R18,1)=MOD($R$3+3,7)+1,R18,""),U20+1)</f>
        <v>46359</v>
      </c>
      <c r="W20" s="43">
        <f>IF(V20="",IF(WEEKDAY(R18,1)=MOD($R$3+4,7)+1,R18,""),V20+1)</f>
        <v>46360</v>
      </c>
      <c r="X20" s="43">
        <f>IF(W20="",IF(WEEKDAY(R18,1)=MOD($R$3+5,7)+1,R18,""),W20+1)</f>
        <v>46361</v>
      </c>
      <c r="Y20" s="34"/>
      <c r="Z20" s="35"/>
      <c r="AA20" s="48"/>
      <c r="AB20" s="49" t="s">
        <v>81</v>
      </c>
      <c r="AC20" s="17"/>
      <c r="AF20" s="28" t="s">
        <v>12</v>
      </c>
    </row>
    <row r="21" spans="1:32" ht="13.5" customHeight="1" x14ac:dyDescent="0.25">
      <c r="A21" s="30"/>
      <c r="B21" s="42">
        <f>IF(H20="","",IF(MONTH(H20+1)&lt;&gt;MONTH(H20),"",H20+1))</f>
        <v>46299</v>
      </c>
      <c r="C21" s="42">
        <f t="shared" ref="C21:H25" si="3">IF(B21="","",IF(MONTH(B21+1)&lt;&gt;MONTH(B21),"",B21+1))</f>
        <v>46300</v>
      </c>
      <c r="D21" s="43">
        <f t="shared" si="3"/>
        <v>46301</v>
      </c>
      <c r="E21" s="42">
        <f t="shared" si="3"/>
        <v>46302</v>
      </c>
      <c r="F21" s="42">
        <f t="shared" si="3"/>
        <v>46303</v>
      </c>
      <c r="G21" s="42">
        <f t="shared" si="3"/>
        <v>46304</v>
      </c>
      <c r="H21" s="42">
        <f t="shared" si="3"/>
        <v>46305</v>
      </c>
      <c r="I21" s="34"/>
      <c r="J21" s="42">
        <f>IF(P20="","",IF(MONTH(P20+1)&lt;&gt;MONTH(P20),"",P20+1))</f>
        <v>46334</v>
      </c>
      <c r="K21" s="42">
        <f t="shared" ref="K21:P25" si="4">IF(J21="","",IF(MONTH(J21+1)&lt;&gt;MONTH(J21),"",J21+1))</f>
        <v>46335</v>
      </c>
      <c r="L21" s="42">
        <f t="shared" si="4"/>
        <v>46336</v>
      </c>
      <c r="M21" s="42">
        <f t="shared" si="4"/>
        <v>46337</v>
      </c>
      <c r="N21" s="42">
        <f t="shared" si="4"/>
        <v>46338</v>
      </c>
      <c r="O21" s="42">
        <f t="shared" si="4"/>
        <v>46339</v>
      </c>
      <c r="P21" s="42">
        <f t="shared" si="4"/>
        <v>46340</v>
      </c>
      <c r="Q21" s="34"/>
      <c r="R21" s="42">
        <f>IF(X20="","",IF(MONTH(X20+1)&lt;&gt;MONTH(X20),"",X20+1))</f>
        <v>46362</v>
      </c>
      <c r="S21" s="43">
        <f t="shared" ref="S21:X25" si="5">IF(R21="","",IF(MONTH(R21+1)&lt;&gt;MONTH(R21),"",R21+1))</f>
        <v>46363</v>
      </c>
      <c r="T21" s="43">
        <f t="shared" si="5"/>
        <v>46364</v>
      </c>
      <c r="U21" s="43">
        <f t="shared" si="5"/>
        <v>46365</v>
      </c>
      <c r="V21" s="43">
        <f t="shared" si="5"/>
        <v>46366</v>
      </c>
      <c r="W21" s="43">
        <f t="shared" si="5"/>
        <v>46367</v>
      </c>
      <c r="X21" s="43">
        <f t="shared" si="5"/>
        <v>46368</v>
      </c>
      <c r="Y21" s="34"/>
      <c r="Z21" s="35"/>
      <c r="AA21" s="48" t="s">
        <v>60</v>
      </c>
      <c r="AB21" s="49" t="s">
        <v>30</v>
      </c>
      <c r="AC21" s="17"/>
      <c r="AF21" s="28" t="s">
        <v>13</v>
      </c>
    </row>
    <row r="22" spans="1:32" ht="13.5" customHeight="1" x14ac:dyDescent="0.25">
      <c r="A22" s="30"/>
      <c r="B22" s="42">
        <f>IF(H21="","",IF(MONTH(H21+1)&lt;&gt;MONTH(H21),"",H21+1))</f>
        <v>46306</v>
      </c>
      <c r="C22" s="42">
        <f t="shared" si="3"/>
        <v>46307</v>
      </c>
      <c r="D22" s="42">
        <f t="shared" si="3"/>
        <v>46308</v>
      </c>
      <c r="E22" s="42">
        <f t="shared" si="3"/>
        <v>46309</v>
      </c>
      <c r="F22" s="42">
        <f t="shared" si="3"/>
        <v>46310</v>
      </c>
      <c r="G22" s="42">
        <f t="shared" si="3"/>
        <v>46311</v>
      </c>
      <c r="H22" s="42">
        <f t="shared" si="3"/>
        <v>46312</v>
      </c>
      <c r="I22" s="34"/>
      <c r="J22" s="42">
        <f>IF(P21="","",IF(MONTH(P21+1)&lt;&gt;MONTH(P21),"",P21+1))</f>
        <v>46341</v>
      </c>
      <c r="K22" s="43">
        <f t="shared" si="4"/>
        <v>46342</v>
      </c>
      <c r="L22" s="42">
        <f t="shared" si="4"/>
        <v>46343</v>
      </c>
      <c r="M22" s="42">
        <f t="shared" si="4"/>
        <v>46344</v>
      </c>
      <c r="N22" s="43">
        <f t="shared" si="4"/>
        <v>46345</v>
      </c>
      <c r="O22" s="43">
        <f t="shared" si="4"/>
        <v>46346</v>
      </c>
      <c r="P22" s="42">
        <f t="shared" si="4"/>
        <v>46347</v>
      </c>
      <c r="Q22" s="34"/>
      <c r="R22" s="42">
        <f>IF(X21="","",IF(MONTH(X21+1)&lt;&gt;MONTH(X21),"",X21+1))</f>
        <v>46369</v>
      </c>
      <c r="S22" s="43">
        <f t="shared" si="5"/>
        <v>46370</v>
      </c>
      <c r="T22" s="43">
        <f t="shared" si="5"/>
        <v>46371</v>
      </c>
      <c r="U22" s="43">
        <f t="shared" si="5"/>
        <v>46372</v>
      </c>
      <c r="V22" s="51">
        <f t="shared" si="5"/>
        <v>46373</v>
      </c>
      <c r="W22" s="44">
        <f t="shared" si="5"/>
        <v>46374</v>
      </c>
      <c r="X22" s="42">
        <f t="shared" si="5"/>
        <v>46375</v>
      </c>
      <c r="Y22" s="34"/>
      <c r="Z22" s="35"/>
      <c r="AA22" s="48">
        <v>46373</v>
      </c>
      <c r="AB22" s="49" t="s">
        <v>82</v>
      </c>
      <c r="AC22" s="17"/>
    </row>
    <row r="23" spans="1:32" ht="13.5" customHeight="1" x14ac:dyDescent="0.25">
      <c r="A23" s="30"/>
      <c r="B23" s="42">
        <f>IF(H22="","",IF(MONTH(H22+1)&lt;&gt;MONTH(H22),"",H22+1))</f>
        <v>46313</v>
      </c>
      <c r="C23" s="57">
        <v>19</v>
      </c>
      <c r="D23" s="57">
        <f t="shared" si="3"/>
        <v>20</v>
      </c>
      <c r="E23" s="57">
        <f t="shared" si="3"/>
        <v>21</v>
      </c>
      <c r="F23" s="57">
        <f t="shared" si="3"/>
        <v>22</v>
      </c>
      <c r="G23" s="57">
        <f t="shared" si="3"/>
        <v>23</v>
      </c>
      <c r="H23" s="42">
        <f t="shared" si="3"/>
        <v>24</v>
      </c>
      <c r="I23" s="34"/>
      <c r="J23" s="42">
        <f>IF(P22="","",IF(MONTH(P22+1)&lt;&gt;MONTH(P22),"",P22+1))</f>
        <v>46348</v>
      </c>
      <c r="K23" s="44">
        <f t="shared" si="4"/>
        <v>46349</v>
      </c>
      <c r="L23" s="44">
        <f t="shared" si="4"/>
        <v>46350</v>
      </c>
      <c r="M23" s="44">
        <f t="shared" si="4"/>
        <v>46351</v>
      </c>
      <c r="N23" s="44">
        <f t="shared" si="4"/>
        <v>46352</v>
      </c>
      <c r="O23" s="44">
        <f t="shared" si="4"/>
        <v>46353</v>
      </c>
      <c r="P23" s="42">
        <f t="shared" si="4"/>
        <v>46354</v>
      </c>
      <c r="Q23" s="34"/>
      <c r="R23" s="42">
        <f>IF(X22="","",IF(MONTH(X22+1)&lt;&gt;MONTH(X22),"",X22+1))</f>
        <v>46376</v>
      </c>
      <c r="S23" s="44">
        <f t="shared" si="5"/>
        <v>46377</v>
      </c>
      <c r="T23" s="44">
        <f t="shared" si="5"/>
        <v>46378</v>
      </c>
      <c r="U23" s="44">
        <f t="shared" si="5"/>
        <v>46379</v>
      </c>
      <c r="V23" s="44">
        <f t="shared" si="5"/>
        <v>46380</v>
      </c>
      <c r="W23" s="44">
        <f t="shared" si="5"/>
        <v>46381</v>
      </c>
      <c r="X23" s="42">
        <f t="shared" si="5"/>
        <v>46382</v>
      </c>
      <c r="Y23" s="34"/>
      <c r="Z23" s="35"/>
      <c r="AA23" s="48" t="s">
        <v>101</v>
      </c>
      <c r="AB23" s="49" t="s">
        <v>31</v>
      </c>
      <c r="AC23" s="17"/>
    </row>
    <row r="24" spans="1:32" ht="13.5" customHeight="1" x14ac:dyDescent="0.25">
      <c r="A24" s="30"/>
      <c r="B24" s="42">
        <f>IF(H23="","",IF(MONTH(H23+1)&lt;&gt;MONTH(H23),"",H23+1))</f>
        <v>25</v>
      </c>
      <c r="C24" s="43">
        <f t="shared" si="3"/>
        <v>26</v>
      </c>
      <c r="D24" s="43">
        <f t="shared" si="3"/>
        <v>27</v>
      </c>
      <c r="E24" s="43">
        <f t="shared" si="3"/>
        <v>28</v>
      </c>
      <c r="F24" s="43">
        <f t="shared" si="3"/>
        <v>29</v>
      </c>
      <c r="G24" s="43">
        <f t="shared" si="3"/>
        <v>30</v>
      </c>
      <c r="H24" s="42">
        <f t="shared" si="3"/>
        <v>31</v>
      </c>
      <c r="I24" s="34"/>
      <c r="J24" s="42">
        <f>IF(P23="","",IF(MONTH(P23+1)&lt;&gt;MONTH(P23),"",P23+1))</f>
        <v>46355</v>
      </c>
      <c r="K24" s="43">
        <f t="shared" si="4"/>
        <v>46356</v>
      </c>
      <c r="L24" s="44" t="str">
        <f t="shared" si="4"/>
        <v/>
      </c>
      <c r="M24" s="44" t="str">
        <f t="shared" si="4"/>
        <v/>
      </c>
      <c r="N24" s="44" t="str">
        <f t="shared" si="4"/>
        <v/>
      </c>
      <c r="O24" s="44" t="str">
        <f t="shared" si="4"/>
        <v/>
      </c>
      <c r="P24" s="42" t="str">
        <f t="shared" si="4"/>
        <v/>
      </c>
      <c r="Q24" s="34"/>
      <c r="R24" s="42">
        <f>IF(X23="","",IF(MONTH(X23+1)&lt;&gt;MONTH(X23),"",X23+1))</f>
        <v>46383</v>
      </c>
      <c r="S24" s="44">
        <f t="shared" si="5"/>
        <v>46384</v>
      </c>
      <c r="T24" s="44">
        <f t="shared" si="5"/>
        <v>46385</v>
      </c>
      <c r="U24" s="44">
        <f t="shared" si="5"/>
        <v>46386</v>
      </c>
      <c r="V24" s="44">
        <f t="shared" si="5"/>
        <v>46387</v>
      </c>
      <c r="W24" s="42" t="str">
        <f t="shared" si="5"/>
        <v/>
      </c>
      <c r="X24" s="42" t="str">
        <f t="shared" si="5"/>
        <v/>
      </c>
      <c r="Y24" s="34"/>
      <c r="Z24" s="35"/>
      <c r="AA24" s="48" t="s">
        <v>63</v>
      </c>
      <c r="AB24" s="49" t="s">
        <v>40</v>
      </c>
      <c r="AC24" s="17"/>
    </row>
    <row r="25" spans="1:32" ht="13.5" customHeight="1" x14ac:dyDescent="0.25">
      <c r="A25" s="30"/>
      <c r="B25" s="42" t="str">
        <f>IF(H24="","",IF(MONTH(H24+1)&lt;&gt;MONTH(H24),"",H24+1))</f>
        <v/>
      </c>
      <c r="C25" s="42" t="str">
        <f t="shared" si="3"/>
        <v/>
      </c>
      <c r="D25" s="42" t="str">
        <f t="shared" si="3"/>
        <v/>
      </c>
      <c r="E25" s="42" t="str">
        <f t="shared" si="3"/>
        <v/>
      </c>
      <c r="F25" s="42" t="str">
        <f t="shared" si="3"/>
        <v/>
      </c>
      <c r="G25" s="42" t="str">
        <f t="shared" si="3"/>
        <v/>
      </c>
      <c r="H25" s="42" t="str">
        <f t="shared" si="3"/>
        <v/>
      </c>
      <c r="I25" s="34"/>
      <c r="J25" s="42" t="str">
        <f>IF(P24="","",IF(MONTH(P24+1)&lt;&gt;MONTH(P24),"",P24+1))</f>
        <v/>
      </c>
      <c r="K25" s="42" t="str">
        <f t="shared" si="4"/>
        <v/>
      </c>
      <c r="L25" s="42" t="str">
        <f t="shared" si="4"/>
        <v/>
      </c>
      <c r="M25" s="42" t="str">
        <f t="shared" si="4"/>
        <v/>
      </c>
      <c r="N25" s="42" t="str">
        <f t="shared" si="4"/>
        <v/>
      </c>
      <c r="O25" s="42" t="str">
        <f t="shared" si="4"/>
        <v/>
      </c>
      <c r="P25" s="42" t="str">
        <f t="shared" si="4"/>
        <v/>
      </c>
      <c r="Q25" s="34"/>
      <c r="R25" s="42" t="str">
        <f>IF(X24="","",IF(MONTH(X24+1)&lt;&gt;MONTH(X24),"",X24+1))</f>
        <v/>
      </c>
      <c r="S25" s="42" t="str">
        <f t="shared" si="5"/>
        <v/>
      </c>
      <c r="T25" s="42" t="str">
        <f t="shared" si="5"/>
        <v/>
      </c>
      <c r="U25" s="42" t="str">
        <f t="shared" si="5"/>
        <v/>
      </c>
      <c r="V25" s="42" t="str">
        <f t="shared" si="5"/>
        <v/>
      </c>
      <c r="W25" s="42" t="str">
        <f t="shared" si="5"/>
        <v/>
      </c>
      <c r="X25" s="42" t="str">
        <f t="shared" si="5"/>
        <v/>
      </c>
      <c r="Y25" s="34"/>
      <c r="Z25" s="35"/>
      <c r="AA25" s="48" t="s">
        <v>64</v>
      </c>
      <c r="AB25" s="49" t="s">
        <v>32</v>
      </c>
      <c r="AC25" s="17"/>
    </row>
    <row r="26" spans="1:32" ht="13.5" customHeight="1" x14ac:dyDescent="0.25">
      <c r="A26" s="30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5"/>
      <c r="AA26" s="48">
        <v>46058</v>
      </c>
      <c r="AB26" s="49" t="s">
        <v>96</v>
      </c>
      <c r="AC26" s="17"/>
    </row>
    <row r="27" spans="1:32" ht="16.5" customHeight="1" x14ac:dyDescent="0.25">
      <c r="A27" s="30"/>
      <c r="B27" s="65">
        <f>DATE(YEAR(R18+42),MONTH(R18+42),1)</f>
        <v>46388</v>
      </c>
      <c r="C27" s="66"/>
      <c r="D27" s="66"/>
      <c r="E27" s="66"/>
      <c r="F27" s="66"/>
      <c r="G27" s="66"/>
      <c r="H27" s="67"/>
      <c r="I27" s="38"/>
      <c r="J27" s="65">
        <f>DATE(YEAR(B27+42),MONTH(B27+42),1)</f>
        <v>46419</v>
      </c>
      <c r="K27" s="66"/>
      <c r="L27" s="66"/>
      <c r="M27" s="66"/>
      <c r="N27" s="66"/>
      <c r="O27" s="66"/>
      <c r="P27" s="67"/>
      <c r="Q27" s="38"/>
      <c r="R27" s="65">
        <f>DATE(YEAR(J27+42),MONTH(J27+42),1)</f>
        <v>46447</v>
      </c>
      <c r="S27" s="66"/>
      <c r="T27" s="66"/>
      <c r="U27" s="66"/>
      <c r="V27" s="66"/>
      <c r="W27" s="66"/>
      <c r="X27" s="67"/>
      <c r="Y27" s="34"/>
      <c r="Z27" s="35"/>
      <c r="AA27" s="48" t="s">
        <v>65</v>
      </c>
      <c r="AB27" s="49" t="s">
        <v>39</v>
      </c>
      <c r="AC27" s="17"/>
      <c r="AF27" s="68" t="s">
        <v>93</v>
      </c>
    </row>
    <row r="28" spans="1:32" s="16" customFormat="1" ht="15" customHeight="1" x14ac:dyDescent="0.25">
      <c r="A28" s="34"/>
      <c r="B28" s="39" t="str">
        <f>CHOOSE(1+MOD($R$3+1-2,7),"Su","M","Tu","W","Th","F","Sa")</f>
        <v>Su</v>
      </c>
      <c r="C28" s="40" t="str">
        <f>CHOOSE(1+MOD($R$3+2-2,7),"Su","M","Tu","W","Th","F","Sa")</f>
        <v>M</v>
      </c>
      <c r="D28" s="40" t="str">
        <f>CHOOSE(1+MOD($R$3+3-2,7),"Su","M","Tu","W","Th","F","Sa")</f>
        <v>Tu</v>
      </c>
      <c r="E28" s="40" t="str">
        <f>CHOOSE(1+MOD($R$3+4-2,7),"Su","M","Tu","W","Th","F","Sa")</f>
        <v>W</v>
      </c>
      <c r="F28" s="40" t="str">
        <f>CHOOSE(1+MOD($R$3+5-2,7),"Su","M","Tu","W","Th","F","Sa")</f>
        <v>Th</v>
      </c>
      <c r="G28" s="40" t="str">
        <f>CHOOSE(1+MOD($R$3+6-2,7),"Su","M","Tu","W","Th","F","Sa")</f>
        <v>F</v>
      </c>
      <c r="H28" s="41" t="str">
        <f>CHOOSE(1+MOD($R$3+7-2,7),"Su","M","Tu","W","Th","F","Sa")</f>
        <v>Sa</v>
      </c>
      <c r="I28" s="34"/>
      <c r="J28" s="39" t="str">
        <f>CHOOSE(1+MOD($R$3+1-2,7),"Su","M","Tu","W","Th","F","Sa")</f>
        <v>Su</v>
      </c>
      <c r="K28" s="40" t="str">
        <f>CHOOSE(1+MOD($R$3+2-2,7),"Su","M","Tu","W","Th","F","Sa")</f>
        <v>M</v>
      </c>
      <c r="L28" s="40" t="str">
        <f>CHOOSE(1+MOD($R$3+3-2,7),"Su","M","Tu","W","Th","F","Sa")</f>
        <v>Tu</v>
      </c>
      <c r="M28" s="40" t="str">
        <f>CHOOSE(1+MOD($R$3+4-2,7),"Su","M","Tu","W","Th","F","Sa")</f>
        <v>W</v>
      </c>
      <c r="N28" s="40" t="str">
        <f>CHOOSE(1+MOD($R$3+5-2,7),"Su","M","Tu","W","Th","F","Sa")</f>
        <v>Th</v>
      </c>
      <c r="O28" s="40" t="str">
        <f>CHOOSE(1+MOD($R$3+6-2,7),"Su","M","Tu","W","Th","F","Sa")</f>
        <v>F</v>
      </c>
      <c r="P28" s="41" t="str">
        <f>CHOOSE(1+MOD($R$3+7-2,7),"Su","M","Tu","W","Th","F","Sa")</f>
        <v>Sa</v>
      </c>
      <c r="Q28" s="34"/>
      <c r="R28" s="39" t="str">
        <f>CHOOSE(1+MOD($R$3+1-2,7),"Su","M","Tu","W","Th","F","Sa")</f>
        <v>Su</v>
      </c>
      <c r="S28" s="40" t="str">
        <f>CHOOSE(1+MOD($R$3+2-2,7),"Su","M","Tu","W","Th","F","Sa")</f>
        <v>M</v>
      </c>
      <c r="T28" s="40" t="str">
        <f>CHOOSE(1+MOD($R$3+3-2,7),"Su","M","Tu","W","Th","F","Sa")</f>
        <v>Tu</v>
      </c>
      <c r="U28" s="40" t="str">
        <f>CHOOSE(1+MOD($R$3+4-2,7),"Su","M","Tu","W","Th","F","Sa")</f>
        <v>W</v>
      </c>
      <c r="V28" s="40" t="str">
        <f>CHOOSE(1+MOD($R$3+5-2,7),"Su","M","Tu","W","Th","F","Sa")</f>
        <v>Th</v>
      </c>
      <c r="W28" s="40" t="str">
        <f>CHOOSE(1+MOD($R$3+6-2,7),"Su","M","Tu","W","Th","F","Sa")</f>
        <v>F</v>
      </c>
      <c r="X28" s="41" t="str">
        <f>CHOOSE(1+MOD($R$3+7-2,7),"Su","M","Tu","W","Th","F","Sa")</f>
        <v>Sa</v>
      </c>
      <c r="Y28" s="34"/>
      <c r="Z28" s="35"/>
      <c r="AA28" s="48">
        <v>46090</v>
      </c>
      <c r="AB28" s="49" t="s">
        <v>49</v>
      </c>
      <c r="AC28" s="17"/>
      <c r="AF28" s="68"/>
    </row>
    <row r="29" spans="1:32" ht="13.2" customHeight="1" x14ac:dyDescent="0.25">
      <c r="A29" s="30"/>
      <c r="B29" s="42" t="str">
        <f>IF(WEEKDAY(B27,1)=$R$3,B27,"")</f>
        <v/>
      </c>
      <c r="C29" s="42" t="str">
        <f>IF(B29="",IF(WEEKDAY(B27,1)=MOD($R$3,7)+1,B27,""),B29+1)</f>
        <v/>
      </c>
      <c r="D29" s="42" t="str">
        <f>IF(C29="",IF(WEEKDAY(B27,1)=MOD($R$3+1,7)+1,B27,""),C29+1)</f>
        <v/>
      </c>
      <c r="E29" s="42" t="str">
        <f>IF(D29="",IF(WEEKDAY(B27,1)=MOD($R$3+2,7)+1,B27,""),D29+1)</f>
        <v/>
      </c>
      <c r="F29" s="42" t="str">
        <f>IF(E29="",IF(WEEKDAY(B27,1)=MOD($R$3+3,7)+1,B27,""),E29+1)</f>
        <v/>
      </c>
      <c r="G29" s="42">
        <f>IF(F29="",IF(WEEKDAY(B27,1)=MOD($R$3+4,7)+1,B27,""),F29+1)</f>
        <v>46388</v>
      </c>
      <c r="H29" s="42">
        <f>IF(G29="",IF(WEEKDAY(B27,1)=MOD($R$3+5,7)+1,B27,""),G29+1)</f>
        <v>46389</v>
      </c>
      <c r="I29" s="34"/>
      <c r="J29" s="42" t="str">
        <f>IF(WEEKDAY(J27,1)=$R$3,J27,"")</f>
        <v/>
      </c>
      <c r="K29" s="42">
        <f>IF(J29="",IF(WEEKDAY(J27,1)=MOD($R$3,7)+1,J27,""),J29+1)</f>
        <v>46419</v>
      </c>
      <c r="L29" s="42">
        <f>IF(K29="",IF(WEEKDAY(J27,1)=MOD($R$3+1,7)+1,J27,""),K29+1)</f>
        <v>46420</v>
      </c>
      <c r="M29" s="42">
        <f>IF(L29="",IF(WEEKDAY(J27,1)=MOD($R$3+2,7)+1,J27,""),L29+1)</f>
        <v>46421</v>
      </c>
      <c r="N29" s="42">
        <f>IF(M29="",IF(WEEKDAY(J27,1)=MOD($R$3+3,7)+1,J27,""),M29+1)</f>
        <v>46422</v>
      </c>
      <c r="O29" s="45">
        <f>IF(N29="",IF(WEEKDAY(J27,1)=MOD($R$3+4,7)+1,J27,""),N29+1)</f>
        <v>46423</v>
      </c>
      <c r="P29" s="42">
        <f>IF(O29="",IF(WEEKDAY(J27,1)=MOD($R$3+5,7)+1,J27,""),O29+1)</f>
        <v>46424</v>
      </c>
      <c r="Q29" s="34"/>
      <c r="R29" s="42" t="str">
        <f>IF(WEEKDAY(R27,1)=$R$3,R27,"")</f>
        <v/>
      </c>
      <c r="S29" s="43">
        <f>IF(R29="",IF(WEEKDAY(R27,1)=MOD($R$3,7)+1,R27,""),R29+1)</f>
        <v>46447</v>
      </c>
      <c r="T29" s="43">
        <f>IF(S29="",IF(WEEKDAY(R27,1)=MOD($R$3+1,7)+1,R27,""),S29+1)</f>
        <v>46448</v>
      </c>
      <c r="U29" s="43">
        <f>IF(T29="",IF(WEEKDAY(R27,1)=MOD($R$3+2,7)+1,R27,""),T29+1)</f>
        <v>46449</v>
      </c>
      <c r="V29" s="43">
        <f>IF(U29="",IF(WEEKDAY(R27,1)=MOD($R$3+3,7)+1,R27,""),U29+1)</f>
        <v>46450</v>
      </c>
      <c r="W29" s="43">
        <f>IF(V29="",IF(WEEKDAY(R27,1)=MOD($R$3+4,7)+1,R27,""),V29+1)</f>
        <v>46451</v>
      </c>
      <c r="X29" s="42">
        <f>IF(W29="",IF(WEEKDAY(R27,1)=MOD($R$3+5,7)+1,R27,""),W29+1)</f>
        <v>46452</v>
      </c>
      <c r="Y29" s="34"/>
      <c r="Z29" s="35"/>
      <c r="AA29" s="48" t="s">
        <v>78</v>
      </c>
      <c r="AB29" s="49" t="s">
        <v>41</v>
      </c>
      <c r="AC29" s="17"/>
      <c r="AF29" s="68"/>
    </row>
    <row r="30" spans="1:32" ht="13.5" customHeight="1" x14ac:dyDescent="0.25">
      <c r="A30" s="30"/>
      <c r="B30" s="42">
        <f>IF(H29="","",IF(MONTH(H29+1)&lt;&gt;MONTH(H29),"",H29+1))</f>
        <v>46390</v>
      </c>
      <c r="C30" s="45">
        <f t="shared" ref="C30:H34" si="6">IF(B30="","",IF(MONTH(B30+1)&lt;&gt;MONTH(B30),"",B30+1))</f>
        <v>46391</v>
      </c>
      <c r="D30" s="46">
        <f t="shared" si="6"/>
        <v>46392</v>
      </c>
      <c r="E30" s="42">
        <f t="shared" si="6"/>
        <v>46393</v>
      </c>
      <c r="F30" s="42">
        <f t="shared" si="6"/>
        <v>46394</v>
      </c>
      <c r="G30" s="42">
        <f t="shared" si="6"/>
        <v>46395</v>
      </c>
      <c r="H30" s="42">
        <f t="shared" si="6"/>
        <v>46396</v>
      </c>
      <c r="I30" s="34"/>
      <c r="J30" s="42">
        <f>IF(P29="","",IF(MONTH(P29+1)&lt;&gt;MONTH(P29),"",P29+1))</f>
        <v>46425</v>
      </c>
      <c r="K30" s="63">
        <v>8</v>
      </c>
      <c r="L30" s="63">
        <f t="shared" ref="K30:P34" si="7">IF(K30="","",IF(MONTH(K30+1)&lt;&gt;MONTH(K30),"",K30+1))</f>
        <v>9</v>
      </c>
      <c r="M30" s="63">
        <f t="shared" si="7"/>
        <v>10</v>
      </c>
      <c r="N30" s="63">
        <f t="shared" si="7"/>
        <v>11</v>
      </c>
      <c r="O30" s="63">
        <f t="shared" si="7"/>
        <v>12</v>
      </c>
      <c r="P30" s="42">
        <f t="shared" si="7"/>
        <v>13</v>
      </c>
      <c r="Q30" s="34"/>
      <c r="R30" s="42">
        <f>IF(X29="","",IF(MONTH(X29+1)&lt;&gt;MONTH(X29),"",X29+1))</f>
        <v>46453</v>
      </c>
      <c r="S30" s="43">
        <f>IF(R30="","",IF(MONTH(R30+AF40)&lt;&gt;MONTH(R30),"",R30+1))</f>
        <v>46454</v>
      </c>
      <c r="T30" s="43">
        <f t="shared" ref="T30:X34" si="8">IF(S30="","",IF(MONTH(S30+1)&lt;&gt;MONTH(S30),"",S30+1))</f>
        <v>46455</v>
      </c>
      <c r="U30" s="43">
        <f t="shared" si="8"/>
        <v>46456</v>
      </c>
      <c r="V30" s="43">
        <f t="shared" si="8"/>
        <v>46457</v>
      </c>
      <c r="W30" s="43">
        <f t="shared" si="8"/>
        <v>46458</v>
      </c>
      <c r="X30" s="42">
        <f t="shared" si="8"/>
        <v>46459</v>
      </c>
      <c r="Y30" s="34"/>
      <c r="Z30" s="35"/>
      <c r="AA30" s="48" t="s">
        <v>72</v>
      </c>
      <c r="AB30" s="49" t="s">
        <v>33</v>
      </c>
      <c r="AC30" s="17"/>
      <c r="AF30" s="68"/>
    </row>
    <row r="31" spans="1:32" ht="13.5" customHeight="1" x14ac:dyDescent="0.25">
      <c r="A31" s="30"/>
      <c r="B31" s="42">
        <f>IF(H30="","",IF(MONTH(H30+1)&lt;&gt;MONTH(H30),"",H30+1))</f>
        <v>46397</v>
      </c>
      <c r="C31" s="42">
        <f t="shared" si="6"/>
        <v>46398</v>
      </c>
      <c r="D31" s="42">
        <f t="shared" si="6"/>
        <v>46399</v>
      </c>
      <c r="E31" s="42">
        <f t="shared" si="6"/>
        <v>46400</v>
      </c>
      <c r="F31" s="42">
        <f t="shared" si="6"/>
        <v>46401</v>
      </c>
      <c r="G31" s="42">
        <f t="shared" si="6"/>
        <v>46402</v>
      </c>
      <c r="H31" s="42">
        <f t="shared" si="6"/>
        <v>46403</v>
      </c>
      <c r="I31" s="34"/>
      <c r="J31" s="42">
        <f>IF(P30="","",IF(MONTH(P30+1)&lt;&gt;MONTH(P30),"",P30+1))</f>
        <v>14</v>
      </c>
      <c r="K31" s="44">
        <f t="shared" si="7"/>
        <v>15</v>
      </c>
      <c r="L31" s="44">
        <f t="shared" si="7"/>
        <v>16</v>
      </c>
      <c r="M31" s="44">
        <f t="shared" si="7"/>
        <v>17</v>
      </c>
      <c r="N31" s="44">
        <f t="shared" si="7"/>
        <v>18</v>
      </c>
      <c r="O31" s="44">
        <f t="shared" si="7"/>
        <v>19</v>
      </c>
      <c r="P31" s="42">
        <f t="shared" si="7"/>
        <v>20</v>
      </c>
      <c r="Q31" s="34"/>
      <c r="R31" s="42">
        <f>IF(X30="","",IF(MONTH(X30+1)&lt;&gt;MONTH(X30),"",X30+1))</f>
        <v>46460</v>
      </c>
      <c r="S31" s="43">
        <f>IF(R31="","",IF(MONTH(R31+1)&lt;&gt;MONTH(R31),"",R31+1))</f>
        <v>46461</v>
      </c>
      <c r="T31" s="43">
        <f t="shared" si="8"/>
        <v>46462</v>
      </c>
      <c r="U31" s="43">
        <f t="shared" si="8"/>
        <v>46463</v>
      </c>
      <c r="V31" s="43">
        <f t="shared" si="8"/>
        <v>46464</v>
      </c>
      <c r="W31" s="43">
        <f t="shared" si="8"/>
        <v>46465</v>
      </c>
      <c r="X31" s="42">
        <f t="shared" si="8"/>
        <v>46466</v>
      </c>
      <c r="Y31" s="34"/>
      <c r="Z31" s="35"/>
      <c r="AA31" s="48" t="s">
        <v>89</v>
      </c>
      <c r="AB31" s="49" t="s">
        <v>90</v>
      </c>
      <c r="AC31" s="17"/>
      <c r="AF31" s="68"/>
    </row>
    <row r="32" spans="1:32" ht="13.5" customHeight="1" x14ac:dyDescent="0.25">
      <c r="A32" s="30"/>
      <c r="B32" s="42">
        <f>IF(H31="","",IF(MONTH(H31+1)&lt;&gt;MONTH(H31),"",H31+1))</f>
        <v>46404</v>
      </c>
      <c r="C32" s="44">
        <f t="shared" si="6"/>
        <v>46405</v>
      </c>
      <c r="D32" s="43">
        <f t="shared" si="6"/>
        <v>46406</v>
      </c>
      <c r="E32" s="43">
        <f t="shared" si="6"/>
        <v>46407</v>
      </c>
      <c r="F32" s="43">
        <f t="shared" si="6"/>
        <v>46408</v>
      </c>
      <c r="G32" s="43">
        <f t="shared" si="6"/>
        <v>46409</v>
      </c>
      <c r="H32" s="42">
        <f t="shared" si="6"/>
        <v>46410</v>
      </c>
      <c r="I32" s="34"/>
      <c r="J32" s="42">
        <f>IF(P31="","",IF(MONTH(P31+1)&lt;&gt;MONTH(P31),"",P31+1))</f>
        <v>21</v>
      </c>
      <c r="K32" s="42">
        <f t="shared" si="7"/>
        <v>22</v>
      </c>
      <c r="L32" s="42">
        <f t="shared" si="7"/>
        <v>23</v>
      </c>
      <c r="M32" s="42">
        <f t="shared" si="7"/>
        <v>24</v>
      </c>
      <c r="N32" s="42">
        <f t="shared" si="7"/>
        <v>25</v>
      </c>
      <c r="O32" s="42">
        <f t="shared" si="7"/>
        <v>26</v>
      </c>
      <c r="P32" s="42">
        <f t="shared" si="7"/>
        <v>27</v>
      </c>
      <c r="Q32" s="34"/>
      <c r="R32" s="42">
        <f>IF(X31="","",IF(MONTH(X31+1)&lt;&gt;MONTH(X31),"",X31+1))</f>
        <v>46467</v>
      </c>
      <c r="S32" s="43">
        <f>IF(R32="","",IF(MONTH(R32+1)&lt;&gt;MONTH(R32),"",R32+1))</f>
        <v>46468</v>
      </c>
      <c r="T32" s="43">
        <f t="shared" si="8"/>
        <v>46469</v>
      </c>
      <c r="U32" s="43">
        <f t="shared" si="8"/>
        <v>46470</v>
      </c>
      <c r="V32" s="43">
        <f t="shared" si="8"/>
        <v>46471</v>
      </c>
      <c r="W32" s="44">
        <f t="shared" si="8"/>
        <v>46472</v>
      </c>
      <c r="X32" s="42">
        <f t="shared" si="8"/>
        <v>46473</v>
      </c>
      <c r="Y32" s="34"/>
      <c r="Z32" s="35"/>
      <c r="AA32" s="48">
        <v>46155</v>
      </c>
      <c r="AB32" s="49" t="s">
        <v>35</v>
      </c>
      <c r="AC32" s="17"/>
      <c r="AF32" s="68"/>
    </row>
    <row r="33" spans="1:32" ht="13.5" customHeight="1" x14ac:dyDescent="0.25">
      <c r="A33" s="30"/>
      <c r="B33" s="42">
        <f>IF(H32="","",IF(MONTH(H32+1)&lt;&gt;MONTH(H32),"",H32+1))</f>
        <v>46411</v>
      </c>
      <c r="C33" s="42">
        <f t="shared" si="6"/>
        <v>46412</v>
      </c>
      <c r="D33" s="42">
        <f t="shared" si="6"/>
        <v>46413</v>
      </c>
      <c r="E33" s="42">
        <f t="shared" si="6"/>
        <v>46414</v>
      </c>
      <c r="F33" s="42">
        <f t="shared" si="6"/>
        <v>46415</v>
      </c>
      <c r="G33" s="42">
        <f t="shared" si="6"/>
        <v>46416</v>
      </c>
      <c r="H33" s="42">
        <f t="shared" si="6"/>
        <v>46417</v>
      </c>
      <c r="I33" s="34"/>
      <c r="J33" s="42">
        <f>IF(P32="","",IF(MONTH(P32+1)&lt;&gt;MONTH(P32),"",P32+1))</f>
        <v>28</v>
      </c>
      <c r="K33" s="42">
        <f t="shared" si="7"/>
        <v>29</v>
      </c>
      <c r="L33" s="42">
        <f t="shared" si="7"/>
        <v>30</v>
      </c>
      <c r="M33" s="42">
        <f t="shared" si="7"/>
        <v>31</v>
      </c>
      <c r="N33" s="42" t="str">
        <f t="shared" si="7"/>
        <v/>
      </c>
      <c r="O33" s="42" t="str">
        <f t="shared" si="7"/>
        <v/>
      </c>
      <c r="P33" s="42" t="str">
        <f t="shared" si="7"/>
        <v/>
      </c>
      <c r="Q33" s="34"/>
      <c r="R33" s="42">
        <f>IF(X32="","",IF(MONTH(X32+1)&lt;&gt;MONTH(X32),"",X32+1))</f>
        <v>46474</v>
      </c>
      <c r="S33" s="43">
        <f>IF(R33="","",IF(MONTH(R33+1)&lt;&gt;MONTH(R33),"",R33+1))</f>
        <v>46475</v>
      </c>
      <c r="T33" s="42">
        <f t="shared" si="8"/>
        <v>46476</v>
      </c>
      <c r="U33" s="42">
        <f t="shared" si="8"/>
        <v>46477</v>
      </c>
      <c r="V33" s="42" t="str">
        <f t="shared" si="8"/>
        <v/>
      </c>
      <c r="W33" s="42" t="str">
        <f t="shared" si="8"/>
        <v/>
      </c>
      <c r="X33" s="42" t="str">
        <f t="shared" si="8"/>
        <v/>
      </c>
      <c r="Y33" s="34"/>
      <c r="Z33" s="35"/>
      <c r="AA33" s="48">
        <v>46149</v>
      </c>
      <c r="AB33" s="49" t="s">
        <v>34</v>
      </c>
      <c r="AC33" s="17"/>
      <c r="AF33" s="68"/>
    </row>
    <row r="34" spans="1:32" ht="13.5" customHeight="1" x14ac:dyDescent="0.25">
      <c r="A34" s="30"/>
      <c r="B34" s="42">
        <f>IF(H33="","",IF(MONTH(H33+1)&lt;&gt;MONTH(H33),"",H33+1))</f>
        <v>46418</v>
      </c>
      <c r="C34" s="42" t="str">
        <f t="shared" si="6"/>
        <v/>
      </c>
      <c r="D34" s="42" t="str">
        <f t="shared" si="6"/>
        <v/>
      </c>
      <c r="E34" s="42" t="str">
        <f t="shared" si="6"/>
        <v/>
      </c>
      <c r="F34" s="42" t="str">
        <f t="shared" si="6"/>
        <v/>
      </c>
      <c r="G34" s="42" t="str">
        <f t="shared" si="6"/>
        <v/>
      </c>
      <c r="H34" s="42" t="str">
        <f t="shared" si="6"/>
        <v/>
      </c>
      <c r="I34" s="34"/>
      <c r="J34" s="42" t="str">
        <f>IF(P33="","",IF(MONTH(P33+1)&lt;&gt;MONTH(P33),"",P33+1))</f>
        <v/>
      </c>
      <c r="K34" s="42" t="str">
        <f t="shared" si="7"/>
        <v/>
      </c>
      <c r="L34" s="42" t="str">
        <f t="shared" si="7"/>
        <v/>
      </c>
      <c r="M34" s="42" t="str">
        <f t="shared" si="7"/>
        <v/>
      </c>
      <c r="N34" s="42" t="str">
        <f t="shared" si="7"/>
        <v/>
      </c>
      <c r="O34" s="42" t="str">
        <f t="shared" si="7"/>
        <v/>
      </c>
      <c r="P34" s="42" t="str">
        <f t="shared" si="7"/>
        <v/>
      </c>
      <c r="Q34" s="34"/>
      <c r="R34" s="42" t="str">
        <f>IF(X33="","",IF(MONTH(X33+1)&lt;&gt;MONTH(X33),"",X33+1))</f>
        <v/>
      </c>
      <c r="S34" s="42" t="str">
        <f>IF(R34="","",IF(MONTH(R34+1)&lt;&gt;MONTH(R34),"",R34+1))</f>
        <v/>
      </c>
      <c r="T34" s="42" t="str">
        <f t="shared" si="8"/>
        <v/>
      </c>
      <c r="U34" s="42" t="str">
        <f t="shared" si="8"/>
        <v/>
      </c>
      <c r="V34" s="42" t="str">
        <f t="shared" si="8"/>
        <v/>
      </c>
      <c r="W34" s="42" t="str">
        <f t="shared" si="8"/>
        <v/>
      </c>
      <c r="X34" s="42" t="str">
        <f t="shared" si="8"/>
        <v/>
      </c>
      <c r="Y34" s="34"/>
      <c r="Z34" s="35"/>
      <c r="AA34" s="48">
        <v>46159</v>
      </c>
      <c r="AB34" s="49" t="s">
        <v>44</v>
      </c>
      <c r="AC34" s="17"/>
      <c r="AF34" s="68"/>
    </row>
    <row r="35" spans="1:32" ht="13.5" customHeight="1" x14ac:dyDescent="0.25">
      <c r="A35" s="3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5"/>
      <c r="AA35" s="48" t="s">
        <v>74</v>
      </c>
      <c r="AB35" s="49" t="s">
        <v>45</v>
      </c>
      <c r="AC35" s="17"/>
    </row>
    <row r="36" spans="1:32" ht="16.5" customHeight="1" x14ac:dyDescent="0.25">
      <c r="A36" s="30"/>
      <c r="B36" s="65">
        <f>DATE(YEAR(R27+42),MONTH(R27+42),1)</f>
        <v>46478</v>
      </c>
      <c r="C36" s="66"/>
      <c r="D36" s="66"/>
      <c r="E36" s="66"/>
      <c r="F36" s="66"/>
      <c r="G36" s="66"/>
      <c r="H36" s="67"/>
      <c r="I36" s="38"/>
      <c r="J36" s="65">
        <f>DATE(YEAR(B36+42),MONTH(B36+42),1)</f>
        <v>46508</v>
      </c>
      <c r="K36" s="66"/>
      <c r="L36" s="66"/>
      <c r="M36" s="66"/>
      <c r="N36" s="66"/>
      <c r="O36" s="66"/>
      <c r="P36" s="67"/>
      <c r="Q36" s="38"/>
      <c r="R36" s="65">
        <f>DATE(YEAR(J36+42),MONTH(J36+42),1)</f>
        <v>46539</v>
      </c>
      <c r="S36" s="66"/>
      <c r="T36" s="66"/>
      <c r="U36" s="66"/>
      <c r="V36" s="66"/>
      <c r="W36" s="66"/>
      <c r="X36" s="67"/>
      <c r="Y36" s="34"/>
      <c r="Z36" s="35"/>
      <c r="AA36" s="48" t="s">
        <v>98</v>
      </c>
      <c r="AB36" s="49" t="s">
        <v>23</v>
      </c>
      <c r="AC36" s="17"/>
    </row>
    <row r="37" spans="1:32" s="16" customFormat="1" ht="15" customHeight="1" x14ac:dyDescent="0.25">
      <c r="A37" s="34"/>
      <c r="B37" s="39" t="str">
        <f>CHOOSE(1+MOD($R$3+1-2,7),"Su","M","Tu","W","Th","F","Sa")</f>
        <v>Su</v>
      </c>
      <c r="C37" s="40" t="str">
        <f>CHOOSE(1+MOD($R$3+2-2,7),"Su","M","Tu","W","Th","F","Sa")</f>
        <v>M</v>
      </c>
      <c r="D37" s="40" t="str">
        <f>CHOOSE(1+MOD($R$3+3-2,7),"Su","M","Tu","W","Th","F","Sa")</f>
        <v>Tu</v>
      </c>
      <c r="E37" s="40" t="str">
        <f>CHOOSE(1+MOD($R$3+4-2,7),"Su","M","Tu","W","Th","F","Sa")</f>
        <v>W</v>
      </c>
      <c r="F37" s="40" t="str">
        <f>CHOOSE(1+MOD($R$3+5-2,7),"Su","M","Tu","W","Th","F","Sa")</f>
        <v>Th</v>
      </c>
      <c r="G37" s="40" t="str">
        <f>CHOOSE(1+MOD($R$3+6-2,7),"Su","M","Tu","W","Th","F","Sa")</f>
        <v>F</v>
      </c>
      <c r="H37" s="41" t="str">
        <f>CHOOSE(1+MOD($R$3+7-2,7),"Su","M","Tu","W","Th","F","Sa")</f>
        <v>Sa</v>
      </c>
      <c r="I37" s="34"/>
      <c r="J37" s="39" t="str">
        <f>CHOOSE(1+MOD($R$3+1-2,7),"Su","M","Tu","W","Th","F","Sa")</f>
        <v>Su</v>
      </c>
      <c r="K37" s="40" t="str">
        <f>CHOOSE(1+MOD($R$3+2-2,7),"Su","M","Tu","W","Th","F","Sa")</f>
        <v>M</v>
      </c>
      <c r="L37" s="40" t="str">
        <f>CHOOSE(1+MOD($R$3+3-2,7),"Su","M","Tu","W","Th","F","Sa")</f>
        <v>Tu</v>
      </c>
      <c r="M37" s="40" t="str">
        <f>CHOOSE(1+MOD($R$3+4-2,7),"Su","M","Tu","W","Th","F","Sa")</f>
        <v>W</v>
      </c>
      <c r="N37" s="40" t="str">
        <f>CHOOSE(1+MOD($R$3+5-2,7),"Su","M","Tu","W","Th","F","Sa")</f>
        <v>Th</v>
      </c>
      <c r="O37" s="40" t="str">
        <f>CHOOSE(1+MOD($R$3+6-2,7),"Su","M","Tu","W","Th","F","Sa")</f>
        <v>F</v>
      </c>
      <c r="P37" s="41" t="str">
        <f>CHOOSE(1+MOD($R$3+7-2,7),"Su","M","Tu","W","Th","F","Sa")</f>
        <v>Sa</v>
      </c>
      <c r="Q37" s="34"/>
      <c r="R37" s="39" t="str">
        <f>CHOOSE(1+MOD($R$3+1-2,7),"Su","M","Tu","W","Th","F","Sa")</f>
        <v>Su</v>
      </c>
      <c r="S37" s="40" t="str">
        <f>CHOOSE(1+MOD($R$3+2-2,7),"Su","M","Tu","W","Th","F","Sa")</f>
        <v>M</v>
      </c>
      <c r="T37" s="40" t="str">
        <f>CHOOSE(1+MOD($R$3+3-2,7),"Su","M","Tu","W","Th","F","Sa")</f>
        <v>Tu</v>
      </c>
      <c r="U37" s="40" t="str">
        <f>CHOOSE(1+MOD($R$3+4-2,7),"Su","M","Tu","W","Th","F","Sa")</f>
        <v>W</v>
      </c>
      <c r="V37" s="40" t="str">
        <f>CHOOSE(1+MOD($R$3+5-2,7),"Su","M","Tu","W","Th","F","Sa")</f>
        <v>Th</v>
      </c>
      <c r="W37" s="40" t="str">
        <f>CHOOSE(1+MOD($R$3+6-2,7),"Su","M","Tu","W","Th","F","Sa")</f>
        <v>F</v>
      </c>
      <c r="X37" s="41" t="str">
        <f>CHOOSE(1+MOD($R$3+7-2,7),"Su","M","Tu","W","Th","F","Sa")</f>
        <v>Sa</v>
      </c>
      <c r="Y37" s="34"/>
      <c r="Z37" s="35"/>
      <c r="AA37" s="55"/>
      <c r="AB37" s="56" t="s">
        <v>36</v>
      </c>
      <c r="AC37" s="17"/>
    </row>
    <row r="38" spans="1:32" ht="13.5" customHeight="1" x14ac:dyDescent="0.25">
      <c r="A38" s="30"/>
      <c r="B38" s="42" t="str">
        <f>IF(WEEKDAY(B36,1)=$R$3,B36,"")</f>
        <v/>
      </c>
      <c r="C38" s="42" t="str">
        <f>IF(B38="",IF(WEEKDAY(B36,1)=MOD($R$3,7)+1,B36,""),B38+1)</f>
        <v/>
      </c>
      <c r="D38" s="42" t="str">
        <f>IF(C38="",IF(WEEKDAY(B36,1)=MOD($R$3+1,7)+1,B36,""),C38+1)</f>
        <v/>
      </c>
      <c r="E38" s="42" t="str">
        <f>IF(D38="",IF(WEEKDAY(B36,1)=MOD($R$3+2,7)+1,B36,""),D38+1)</f>
        <v/>
      </c>
      <c r="F38" s="42">
        <f>IF(E38="",IF(WEEKDAY(B36,1)=MOD($R$3+3,7)+1,B36,""),E38+1)</f>
        <v>46478</v>
      </c>
      <c r="G38" s="42">
        <f>IF(F38="",IF(WEEKDAY(B36,1)=MOD($R$3+4,7)+1,B36,""),F38+1)</f>
        <v>46479</v>
      </c>
      <c r="H38" s="42">
        <f>IF(G38="",IF(WEEKDAY(B36,1)=MOD($R$3+5,7)+1,B36,""),G38+1)</f>
        <v>46480</v>
      </c>
      <c r="I38" s="34"/>
      <c r="J38" s="42" t="str">
        <f>IF(WEEKDAY(J36,1)=$R$3,J36,"")</f>
        <v/>
      </c>
      <c r="K38" s="42" t="str">
        <f>IF(J38="",IF(WEEKDAY(J36,1)=MOD($R$3,7)+1,J36,""),J38+1)</f>
        <v/>
      </c>
      <c r="L38" s="42" t="str">
        <f>IF(K38="",IF(WEEKDAY(J36,1)=MOD($R$3+1,7)+1,J36,""),K38+1)</f>
        <v/>
      </c>
      <c r="M38" s="42" t="str">
        <f>IF(L38="",IF(WEEKDAY(J36,1)=MOD($R$3+2,7)+1,J36,""),L38+1)</f>
        <v/>
      </c>
      <c r="N38" s="42" t="str">
        <f>IF(M38="",IF(WEEKDAY(J36,1)=MOD($R$3+3,7)+1,J36,""),M38+1)</f>
        <v/>
      </c>
      <c r="O38" s="42" t="str">
        <f>IF(N38="",IF(WEEKDAY(J36,1)=MOD($R$3+4,7)+1,J36,""),N38+1)</f>
        <v/>
      </c>
      <c r="P38" s="42">
        <f>IF(O38="",IF(WEEKDAY(J36,1)=MOD($R$3+5,7)+1,J36,""),O38+1)</f>
        <v>46508</v>
      </c>
      <c r="Q38" s="34"/>
      <c r="R38" s="42" t="str">
        <f>IF(WEEKDAY(R36,1)=$R$3,R36,"")</f>
        <v/>
      </c>
      <c r="S38" s="42" t="str">
        <f>IF(R38="",IF(WEEKDAY(R36,1)=MOD($R$3,7)+1,R36,""),R38+1)</f>
        <v/>
      </c>
      <c r="T38" s="43">
        <f>IF(S38="",IF(WEEKDAY(R36,1)=MOD($R$3+1,7)+1,R36,""),S38+1)</f>
        <v>46539</v>
      </c>
      <c r="U38" s="43">
        <f>IF(T38="",IF(WEEKDAY(R36,1)=MOD($R$3+2,7)+1,R36,""),T38+1)</f>
        <v>46540</v>
      </c>
      <c r="V38" s="42">
        <f>IF(U38="",IF(WEEKDAY(R36,1)=MOD($R$3+3,7)+1,R36,""),U38+1)</f>
        <v>46541</v>
      </c>
      <c r="W38" s="42">
        <f>IF(V38="",IF(WEEKDAY(R36,1)=MOD($R$3+4,7)+1,R36,""),V38+1)</f>
        <v>46542</v>
      </c>
      <c r="X38" s="42">
        <f>IF(W38="",IF(WEEKDAY(R36,1)=MOD($R$3+5,7)+1,R36,""),W38+1)</f>
        <v>46543</v>
      </c>
      <c r="Y38" s="34"/>
      <c r="Z38" s="35"/>
      <c r="AA38" s="57"/>
      <c r="AB38" s="56" t="s">
        <v>37</v>
      </c>
      <c r="AC38" s="17"/>
    </row>
    <row r="39" spans="1:32" ht="13.5" customHeight="1" x14ac:dyDescent="0.25">
      <c r="A39" s="30"/>
      <c r="B39" s="42">
        <f>IF(H38="","",IF(MONTH(H38+1)&lt;&gt;MONTH(H38),"",H38+1))</f>
        <v>46481</v>
      </c>
      <c r="C39" s="44">
        <f t="shared" ref="C39:H43" si="9">IF(B39="","",IF(MONTH(B39+1)&lt;&gt;MONTH(B39),"",B39+1))</f>
        <v>46482</v>
      </c>
      <c r="D39" s="44">
        <f t="shared" si="9"/>
        <v>46483</v>
      </c>
      <c r="E39" s="44">
        <f t="shared" si="9"/>
        <v>46484</v>
      </c>
      <c r="F39" s="44">
        <f t="shared" si="9"/>
        <v>46485</v>
      </c>
      <c r="G39" s="44">
        <f t="shared" si="9"/>
        <v>46486</v>
      </c>
      <c r="H39" s="42">
        <f t="shared" si="9"/>
        <v>46487</v>
      </c>
      <c r="I39" s="34"/>
      <c r="J39" s="42">
        <f>IF(P38="","",IF(MONTH(P38+1)&lt;&gt;MONTH(P38),"",P38+1))</f>
        <v>46509</v>
      </c>
      <c r="K39" s="42">
        <f t="shared" ref="K39:P43" si="10">IF(J39="","",IF(MONTH(J39+1)&lt;&gt;MONTH(J39),"",J39+1))</f>
        <v>46510</v>
      </c>
      <c r="L39" s="42">
        <f t="shared" si="10"/>
        <v>46511</v>
      </c>
      <c r="M39" s="42">
        <f t="shared" si="10"/>
        <v>46512</v>
      </c>
      <c r="N39" s="43">
        <f t="shared" si="10"/>
        <v>46513</v>
      </c>
      <c r="O39" s="64">
        <f t="shared" si="10"/>
        <v>46514</v>
      </c>
      <c r="P39" s="42">
        <f t="shared" si="10"/>
        <v>46515</v>
      </c>
      <c r="Q39" s="34"/>
      <c r="R39" s="42">
        <f>IF(X38="","",IF(MONTH(X38+1)&lt;&gt;MONTH(X38),"",X38+1))</f>
        <v>46544</v>
      </c>
      <c r="S39" s="42">
        <f t="shared" ref="S39:X43" si="11">IF(R39="","",IF(MONTH(R39+1)&lt;&gt;MONTH(R39),"",R39+1))</f>
        <v>46545</v>
      </c>
      <c r="T39" s="42">
        <f t="shared" si="11"/>
        <v>46546</v>
      </c>
      <c r="U39" s="42">
        <f t="shared" si="11"/>
        <v>46547</v>
      </c>
      <c r="V39" s="42">
        <f t="shared" si="11"/>
        <v>46548</v>
      </c>
      <c r="W39" s="42">
        <f t="shared" si="11"/>
        <v>46549</v>
      </c>
      <c r="X39" s="42">
        <f t="shared" si="11"/>
        <v>46550</v>
      </c>
      <c r="Y39" s="34"/>
      <c r="Z39" s="35"/>
      <c r="AA39" s="58"/>
      <c r="AB39" s="56" t="s">
        <v>99</v>
      </c>
      <c r="AC39" s="17"/>
    </row>
    <row r="40" spans="1:32" ht="13.5" customHeight="1" x14ac:dyDescent="0.25">
      <c r="A40" s="30"/>
      <c r="B40" s="42">
        <f>IF(H39="","",IF(MONTH(H39+1)&lt;&gt;MONTH(H39),"",H39+1))</f>
        <v>46488</v>
      </c>
      <c r="C40" s="42">
        <f t="shared" si="9"/>
        <v>46489</v>
      </c>
      <c r="D40" s="42">
        <f t="shared" si="9"/>
        <v>46490</v>
      </c>
      <c r="E40" s="42">
        <f t="shared" si="9"/>
        <v>46491</v>
      </c>
      <c r="F40" s="42">
        <f t="shared" si="9"/>
        <v>46492</v>
      </c>
      <c r="G40" s="42">
        <f t="shared" si="9"/>
        <v>46493</v>
      </c>
      <c r="H40" s="42">
        <f t="shared" si="9"/>
        <v>46494</v>
      </c>
      <c r="I40" s="34"/>
      <c r="J40" s="42">
        <f>IF(P39="","",IF(MONTH(P39+1)&lt;&gt;MONTH(P39),"",P39+1))</f>
        <v>46516</v>
      </c>
      <c r="K40" s="42">
        <f t="shared" si="10"/>
        <v>46517</v>
      </c>
      <c r="L40" s="42">
        <f t="shared" si="10"/>
        <v>46518</v>
      </c>
      <c r="M40" s="42">
        <f t="shared" si="10"/>
        <v>46519</v>
      </c>
      <c r="N40" s="42">
        <f t="shared" si="10"/>
        <v>46520</v>
      </c>
      <c r="O40" s="43">
        <f t="shared" si="10"/>
        <v>46521</v>
      </c>
      <c r="P40" s="42">
        <f t="shared" si="10"/>
        <v>46522</v>
      </c>
      <c r="Q40" s="34"/>
      <c r="R40" s="42">
        <f>IF(X39="","",IF(MONTH(X39+1)&lt;&gt;MONTH(X39),"",X39+1))</f>
        <v>46551</v>
      </c>
      <c r="S40" s="42">
        <f t="shared" si="11"/>
        <v>46552</v>
      </c>
      <c r="T40" s="42">
        <f t="shared" si="11"/>
        <v>46553</v>
      </c>
      <c r="U40" s="42">
        <f t="shared" si="11"/>
        <v>46554</v>
      </c>
      <c r="V40" s="42">
        <f t="shared" si="11"/>
        <v>46555</v>
      </c>
      <c r="W40" s="42">
        <f t="shared" si="11"/>
        <v>46556</v>
      </c>
      <c r="X40" s="42">
        <f t="shared" si="11"/>
        <v>46557</v>
      </c>
      <c r="Y40" s="34"/>
      <c r="Z40" s="35"/>
      <c r="AA40" s="59"/>
      <c r="AB40" s="56" t="s">
        <v>38</v>
      </c>
      <c r="AC40" s="17"/>
    </row>
    <row r="41" spans="1:32" ht="13.5" customHeight="1" x14ac:dyDescent="0.25">
      <c r="A41" s="30"/>
      <c r="B41" s="42">
        <f>IF(H40="","",IF(MONTH(H40+1)&lt;&gt;MONTH(H40),"",H40+1))</f>
        <v>46495</v>
      </c>
      <c r="C41" s="43">
        <f t="shared" si="9"/>
        <v>46496</v>
      </c>
      <c r="D41" s="42">
        <f t="shared" si="9"/>
        <v>46497</v>
      </c>
      <c r="E41" s="43">
        <f t="shared" si="9"/>
        <v>46498</v>
      </c>
      <c r="F41" s="43">
        <f t="shared" si="9"/>
        <v>46499</v>
      </c>
      <c r="G41" s="43">
        <f t="shared" si="9"/>
        <v>46500</v>
      </c>
      <c r="H41" s="42">
        <f t="shared" si="9"/>
        <v>46501</v>
      </c>
      <c r="I41" s="34"/>
      <c r="J41" s="42">
        <f>IF(P40="","",IF(MONTH(P40+1)&lt;&gt;MONTH(P40),"",P40+1))</f>
        <v>46523</v>
      </c>
      <c r="K41" s="43">
        <f t="shared" si="10"/>
        <v>46524</v>
      </c>
      <c r="L41" s="42">
        <f t="shared" si="10"/>
        <v>46525</v>
      </c>
      <c r="M41" s="46">
        <f t="shared" si="10"/>
        <v>46526</v>
      </c>
      <c r="N41" s="58">
        <v>20</v>
      </c>
      <c r="O41" s="58">
        <f t="shared" si="10"/>
        <v>21</v>
      </c>
      <c r="P41" s="42">
        <f t="shared" si="10"/>
        <v>22</v>
      </c>
      <c r="Q41" s="34"/>
      <c r="R41" s="42">
        <f>IF(X40="","",IF(MONTH(X40+1)&lt;&gt;MONTH(X40),"",X40+1))</f>
        <v>46558</v>
      </c>
      <c r="S41" s="42">
        <f t="shared" si="11"/>
        <v>46559</v>
      </c>
      <c r="T41" s="42">
        <f t="shared" si="11"/>
        <v>46560</v>
      </c>
      <c r="U41" s="42">
        <f t="shared" si="11"/>
        <v>46561</v>
      </c>
      <c r="V41" s="42">
        <f t="shared" si="11"/>
        <v>46562</v>
      </c>
      <c r="W41" s="42">
        <f t="shared" si="11"/>
        <v>46563</v>
      </c>
      <c r="X41" s="42">
        <f t="shared" si="11"/>
        <v>46564</v>
      </c>
      <c r="Y41" s="34"/>
      <c r="Z41" s="35"/>
      <c r="AA41" s="30"/>
      <c r="AB41" s="30"/>
      <c r="AC41" s="17"/>
    </row>
    <row r="42" spans="1:32" ht="13.5" customHeight="1" x14ac:dyDescent="0.3">
      <c r="A42" s="30"/>
      <c r="B42" s="42">
        <f>IF(H41="","",IF(MONTH(H41+1)&lt;&gt;MONTH(H41),"",H41+1))</f>
        <v>46502</v>
      </c>
      <c r="C42" s="42">
        <f t="shared" si="9"/>
        <v>46503</v>
      </c>
      <c r="D42" s="42">
        <f t="shared" si="9"/>
        <v>46504</v>
      </c>
      <c r="E42" s="42">
        <f t="shared" si="9"/>
        <v>46505</v>
      </c>
      <c r="F42" s="42">
        <f t="shared" si="9"/>
        <v>46506</v>
      </c>
      <c r="G42" s="42">
        <f t="shared" si="9"/>
        <v>46507</v>
      </c>
      <c r="H42" s="42" t="str">
        <f t="shared" si="9"/>
        <v/>
      </c>
      <c r="I42" s="34"/>
      <c r="J42" s="42">
        <f>IF(P41="","",IF(MONTH(P41+1)&lt;&gt;MONTH(P41),"",P41+1))</f>
        <v>23</v>
      </c>
      <c r="K42" s="43">
        <f t="shared" si="10"/>
        <v>24</v>
      </c>
      <c r="L42" s="42">
        <f t="shared" si="10"/>
        <v>25</v>
      </c>
      <c r="M42" s="42">
        <f t="shared" si="10"/>
        <v>26</v>
      </c>
      <c r="N42" s="42">
        <f t="shared" si="10"/>
        <v>27</v>
      </c>
      <c r="O42" s="42">
        <f t="shared" si="10"/>
        <v>28</v>
      </c>
      <c r="P42" s="42">
        <f t="shared" si="10"/>
        <v>29</v>
      </c>
      <c r="Q42" s="52" t="s">
        <v>22</v>
      </c>
      <c r="R42" s="42">
        <f>IF(X41="","",IF(MONTH(X41+1)&lt;&gt;MONTH(X41),"",X41+1))</f>
        <v>46565</v>
      </c>
      <c r="S42" s="42">
        <f t="shared" si="11"/>
        <v>46566</v>
      </c>
      <c r="T42" s="42">
        <f t="shared" si="11"/>
        <v>46567</v>
      </c>
      <c r="U42" s="42">
        <f t="shared" si="11"/>
        <v>46568</v>
      </c>
      <c r="V42" s="42" t="str">
        <f t="shared" si="11"/>
        <v/>
      </c>
      <c r="W42" s="42" t="str">
        <f t="shared" si="11"/>
        <v/>
      </c>
      <c r="X42" s="42" t="str">
        <f t="shared" si="11"/>
        <v/>
      </c>
      <c r="Y42" s="34"/>
      <c r="Z42" s="35"/>
      <c r="AA42" s="30"/>
      <c r="AB42" s="61" t="s">
        <v>53</v>
      </c>
      <c r="AC42" s="17"/>
    </row>
    <row r="43" spans="1:32" ht="13.5" customHeight="1" x14ac:dyDescent="0.25">
      <c r="A43" s="30"/>
      <c r="B43" s="42" t="str">
        <f>IF(H42="","",IF(MONTH(H42+1)&lt;&gt;MONTH(H42),"",H42+1))</f>
        <v/>
      </c>
      <c r="C43" s="42" t="str">
        <f t="shared" si="9"/>
        <v/>
      </c>
      <c r="D43" s="42" t="str">
        <f t="shared" si="9"/>
        <v/>
      </c>
      <c r="E43" s="42" t="str">
        <f t="shared" si="9"/>
        <v/>
      </c>
      <c r="F43" s="42" t="str">
        <f t="shared" si="9"/>
        <v/>
      </c>
      <c r="G43" s="42" t="str">
        <f t="shared" si="9"/>
        <v/>
      </c>
      <c r="H43" s="42" t="str">
        <f t="shared" si="9"/>
        <v/>
      </c>
      <c r="I43" s="34"/>
      <c r="J43" s="42">
        <f>IF(P42="","",IF(MONTH(P42+1)&lt;&gt;MONTH(P42),"",P42+1))</f>
        <v>30</v>
      </c>
      <c r="K43" s="42">
        <f t="shared" si="10"/>
        <v>31</v>
      </c>
      <c r="L43" s="42" t="str">
        <f t="shared" si="10"/>
        <v/>
      </c>
      <c r="M43" s="42" t="str">
        <f t="shared" si="10"/>
        <v/>
      </c>
      <c r="N43" s="42" t="str">
        <f t="shared" si="10"/>
        <v/>
      </c>
      <c r="O43" s="42" t="str">
        <f t="shared" si="10"/>
        <v/>
      </c>
      <c r="P43" s="42" t="str">
        <f t="shared" si="10"/>
        <v/>
      </c>
      <c r="Q43" s="34"/>
      <c r="R43" s="42" t="str">
        <f>IF(X42="","",IF(MONTH(X42+1)&lt;&gt;MONTH(X42),"",X42+1))</f>
        <v/>
      </c>
      <c r="S43" s="42" t="str">
        <f t="shared" si="11"/>
        <v/>
      </c>
      <c r="T43" s="42" t="str">
        <f t="shared" si="11"/>
        <v/>
      </c>
      <c r="U43" s="42" t="str">
        <f t="shared" si="11"/>
        <v/>
      </c>
      <c r="V43" s="42" t="str">
        <f t="shared" si="11"/>
        <v/>
      </c>
      <c r="W43" s="42" t="str">
        <f t="shared" si="11"/>
        <v/>
      </c>
      <c r="X43" s="42" t="str">
        <f t="shared" si="11"/>
        <v/>
      </c>
      <c r="Y43" s="34"/>
      <c r="Z43" s="35"/>
      <c r="AA43" s="30"/>
      <c r="AB43" s="30"/>
      <c r="AC43" s="29"/>
    </row>
    <row r="44" spans="1:32" ht="13.5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 t="s">
        <v>97</v>
      </c>
      <c r="P44" s="30"/>
      <c r="Q44" s="30"/>
      <c r="R44" s="30"/>
      <c r="S44" s="30"/>
      <c r="T44" s="30"/>
      <c r="U44" s="30"/>
      <c r="V44" s="30"/>
      <c r="W44" s="30"/>
      <c r="X44" s="30"/>
      <c r="Y44" s="34"/>
      <c r="Z44" s="35"/>
    </row>
    <row r="45" spans="1:32" ht="15" x14ac:dyDescent="0.25">
      <c r="A45" s="30"/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30"/>
      <c r="Y45" s="34"/>
      <c r="Z45" s="35"/>
      <c r="AC45" s="16"/>
      <c r="AD45" s="16"/>
      <c r="AE45" s="16"/>
    </row>
    <row r="46" spans="1:32" ht="15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32" ht="15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4"/>
      <c r="Z47" s="34"/>
    </row>
    <row r="48" spans="1:32" ht="15" x14ac:dyDescent="0.25">
      <c r="A48" s="30"/>
      <c r="B48" s="30"/>
      <c r="C48" s="30"/>
      <c r="D48" s="30"/>
      <c r="E48" s="30"/>
      <c r="F48" s="30" t="s">
        <v>91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</sheetData>
  <mergeCells count="19">
    <mergeCell ref="AF11:AF16"/>
    <mergeCell ref="B18:H18"/>
    <mergeCell ref="J18:P18"/>
    <mergeCell ref="R18:X18"/>
    <mergeCell ref="B27:H27"/>
    <mergeCell ref="J27:P27"/>
    <mergeCell ref="R27:X27"/>
    <mergeCell ref="AF27:AF34"/>
    <mergeCell ref="B36:H36"/>
    <mergeCell ref="J36:P36"/>
    <mergeCell ref="R36:X36"/>
    <mergeCell ref="B9:H9"/>
    <mergeCell ref="J9:P9"/>
    <mergeCell ref="R9:X9"/>
    <mergeCell ref="D3:F3"/>
    <mergeCell ref="J3:L3"/>
    <mergeCell ref="R3:S3"/>
    <mergeCell ref="AA6:AB6"/>
    <mergeCell ref="B8:X8"/>
  </mergeCells>
  <conditionalFormatting sqref="B9 J9 R9 B18 J18 R18 B27 J27 R27 B36 J36 R36">
    <cfRule type="expression" dxfId="2" priority="1">
      <formula>$J$3=1</formula>
    </cfRule>
  </conditionalFormatting>
  <conditionalFormatting sqref="B11:H16 J11:P16 R11:X16 B20:H22 J20:P25 R20:X25 B23 H23 B24:H25 J29:P29 B29:H34 R29:X34 J30 P30 J31:P34 J38:P40 B38:H43 R38:X43 J41:M41 P41 J42:P43">
    <cfRule type="cellIs" dxfId="1" priority="2" operator="equal">
      <formula>""</formula>
    </cfRule>
    <cfRule type="expression" dxfId="0" priority="3">
      <formula>OR(WEEKDAY(B11,1)=1,WEEKDAY(B11,1)=7)</formula>
    </cfRule>
  </conditionalFormatting>
  <hyperlinks>
    <hyperlink ref="AB2" r:id="rId1" xr:uid="{5FDCB68A-E0A8-46B4-A696-A74CF5DF5EAD}"/>
    <hyperlink ref="AF19" r:id="rId2" xr:uid="{B89BE88A-42E0-4B03-99AB-59DDBB9A781B}"/>
    <hyperlink ref="AF20" r:id="rId3" xr:uid="{684397ED-3D12-47F2-BD79-205A981315C6}"/>
    <hyperlink ref="AF21" r:id="rId4" xr:uid="{815A5A4F-6453-42D1-9570-9DB82B472A01}"/>
  </hyperlinks>
  <printOptions horizontalCentered="1"/>
  <pageMargins left="0.7" right="0.7" top="0.75" bottom="0.75" header="0.3" footer="0.3"/>
  <pageSetup paperSize="9" scale="61" orientation="landscape" horizontalDpi="4294967295" verticalDpi="4294967295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Calendar- Staff</vt:lpstr>
      <vt:lpstr>©</vt:lpstr>
      <vt:lpstr>Calendar - Parents</vt:lpstr>
      <vt:lpstr>'Calendar - Parents'!Print_Area</vt:lpstr>
      <vt:lpstr>'Calendar- Staff'!Print_Area</vt:lpstr>
    </vt:vector>
  </TitlesOfParts>
  <Company>Vertex42.com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Yearly Calendar Template with Notes - Landscape</dc:title>
  <dc:creator>Vertex42.com</dc:creator>
  <dc:description>(c) 2013-2019 Vertex42 LLC. All rights reserved. Free to Print.</dc:description>
  <cp:lastModifiedBy>Anita Itsuokor</cp:lastModifiedBy>
  <cp:lastPrinted>2026-06-16T18:07:18Z</cp:lastPrinted>
  <dcterms:created xsi:type="dcterms:W3CDTF">2008-12-11T21:42:43Z</dcterms:created>
  <dcterms:modified xsi:type="dcterms:W3CDTF">2026-07-09T03:12:13Z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2013-2019 Vertex42 LLC</vt:lpwstr>
  </property>
  <property fmtid="{D5CDD505-2E9C-101B-9397-08002B2CF9AE}" pid="3" name="Version">
    <vt:lpwstr>1.1.2</vt:lpwstr>
  </property>
  <property fmtid="{D5CDD505-2E9C-101B-9397-08002B2CF9AE}" pid="4" name="Source">
    <vt:lpwstr>https://www.vertex42.com/calendars/yearly-calendar.html</vt:lpwstr>
  </property>
</Properties>
</file>